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金宁 (实地核定）" sheetId="5" r:id="rId1"/>
    <sheet name="雷王" sheetId="3" r:id="rId2"/>
    <sheet name="有为" sheetId="4" r:id="rId3"/>
  </sheets>
  <calcPr calcId="144525"/>
</workbook>
</file>

<file path=xl/sharedStrings.xml><?xml version="1.0" encoding="utf-8"?>
<sst xmlns="http://schemas.openxmlformats.org/spreadsheetml/2006/main" count="207" uniqueCount="167">
  <si>
    <t>附表1</t>
  </si>
  <si>
    <t xml:space="preserve"> 2022年湖北金宁香城科技企业孵化器管理有限公司入驻实体场租水电补贴申报表</t>
  </si>
  <si>
    <t>填报时间：2022年11月25日</t>
  </si>
  <si>
    <t>序号</t>
  </si>
  <si>
    <t>企业名称</t>
  </si>
  <si>
    <t>社会信用代码</t>
  </si>
  <si>
    <t>法人姓名</t>
  </si>
  <si>
    <t>工商注册时间</t>
  </si>
  <si>
    <t>入驻时间</t>
  </si>
  <si>
    <t>实体面积（㎡）</t>
  </si>
  <si>
    <t>申报月数</t>
  </si>
  <si>
    <t>场租补贴（元）</t>
  </si>
  <si>
    <t>水电补贴（元）</t>
  </si>
  <si>
    <t>合计（元）</t>
  </si>
  <si>
    <t>备注</t>
  </si>
  <si>
    <t>咸宁纵悦户外运动有限公司</t>
  </si>
  <si>
    <t>91421202MA4F30EC13</t>
  </si>
  <si>
    <t>段瑾超</t>
  </si>
  <si>
    <t>2021.09.23</t>
  </si>
  <si>
    <t>2021.10.16</t>
  </si>
  <si>
    <t>第二年</t>
  </si>
  <si>
    <t>慵懒时光（咸安）文化传媒
工作室</t>
  </si>
  <si>
    <t>92421202MA4G0QDU88</t>
  </si>
  <si>
    <t>张才辉</t>
  </si>
  <si>
    <t>2021.12.08</t>
  </si>
  <si>
    <t>2021.12.05</t>
  </si>
  <si>
    <t>武汉锦绣人才管理顾问有限公司咸宁分公司</t>
  </si>
  <si>
    <t>91421202MABRPFPY6L</t>
  </si>
  <si>
    <t>黄一洋</t>
  </si>
  <si>
    <t>2022.06.30</t>
  </si>
  <si>
    <t>2022.06.28</t>
  </si>
  <si>
    <t>湖北溪梧电子商务有限公司</t>
  </si>
  <si>
    <t>91421202MABXBW3Y1Y</t>
  </si>
  <si>
    <t>王玉春</t>
  </si>
  <si>
    <t>2022.09.14</t>
  </si>
  <si>
    <t>2022.09.09</t>
  </si>
  <si>
    <t>湖北金讯信息技术有限公司</t>
  </si>
  <si>
    <t>91421202MABRM5P04P</t>
  </si>
  <si>
    <t>杨 凯</t>
  </si>
  <si>
    <t>2022.06.23</t>
  </si>
  <si>
    <t>2022.06.24</t>
  </si>
  <si>
    <t>咸宁慵懒电子商务有限公司</t>
  </si>
  <si>
    <t>92421202MA4G0N933T</t>
  </si>
  <si>
    <t>甘良全</t>
  </si>
  <si>
    <t>2021.12.01</t>
  </si>
  <si>
    <t>湖北前锦众程鑫锦绣人力资源有限公司咸宁分公司</t>
  </si>
  <si>
    <t>91421202MABXK8YN2G</t>
  </si>
  <si>
    <t>2022.09.05</t>
  </si>
  <si>
    <t>2022.08.01</t>
  </si>
  <si>
    <t>湖北壹欣科技有限公司</t>
  </si>
  <si>
    <t>91421202MA4F5F604E</t>
  </si>
  <si>
    <t>黄钰琼</t>
  </si>
  <si>
    <t>2021.12.07</t>
  </si>
  <si>
    <t>2021.12.20</t>
  </si>
  <si>
    <t>湖北指间悦动文化传媒有限公司</t>
  </si>
  <si>
    <t>91421200MA7G9E8N04</t>
  </si>
  <si>
    <t>郑 李</t>
  </si>
  <si>
    <t>2022.02.18</t>
  </si>
  <si>
    <t>2022.05.10</t>
  </si>
  <si>
    <t>湖北芳草地商业运营管理有限公司</t>
  </si>
  <si>
    <t>91421200MA7H9GDB06</t>
  </si>
  <si>
    <t>郭奏麟</t>
  </si>
  <si>
    <t>2022.02.22</t>
  </si>
  <si>
    <t>2022.01.18</t>
  </si>
  <si>
    <t>湖北瑞迈劳务有限公司</t>
  </si>
  <si>
    <t>91421200MA7MXWU672</t>
  </si>
  <si>
    <t>黄 涛</t>
  </si>
  <si>
    <t>2022.05.06</t>
  </si>
  <si>
    <t>2022.01.03</t>
  </si>
  <si>
    <t>湖北安意华法律咨询服务有限公司咸宁分公司</t>
  </si>
  <si>
    <t>91421202MABNWJ6R3A</t>
  </si>
  <si>
    <t>徐勋安</t>
  </si>
  <si>
    <t>2022.05.20</t>
  </si>
  <si>
    <t>湖北优选美超化妆品有限公司</t>
  </si>
  <si>
    <t>91421202MABXTCBY6C</t>
  </si>
  <si>
    <t>王 玺</t>
  </si>
  <si>
    <t>2022.08.18</t>
  </si>
  <si>
    <t>2022.08.03</t>
  </si>
  <si>
    <t>襄阳市帷幄人力资源服务有限公司咸宁分公司</t>
  </si>
  <si>
    <t>91421202MA49NCY31Y</t>
  </si>
  <si>
    <t>杨碧春</t>
  </si>
  <si>
    <t>2021.01.14</t>
  </si>
  <si>
    <t>2021.02.02</t>
  </si>
  <si>
    <t>合计</t>
  </si>
  <si>
    <t>附表2</t>
  </si>
  <si>
    <t>2022年咸宁体育产业孵化器（沃运动·体创空间）入驻实体场租水电补贴申报表</t>
  </si>
  <si>
    <t xml:space="preserve">填报时间：2022年11月25日                                                              </t>
  </si>
  <si>
    <t>1</t>
  </si>
  <si>
    <t>咸宁华南武术发展有限公司</t>
  </si>
  <si>
    <t>91421200MA49KNDX70</t>
  </si>
  <si>
    <t>张勇</t>
  </si>
  <si>
    <t>20.09.16</t>
  </si>
  <si>
    <t>到龄、第二年</t>
  </si>
  <si>
    <t>2</t>
  </si>
  <si>
    <t>湖北励创智航科技有限公司</t>
  </si>
  <si>
    <t>91421200MA49FNDW1D</t>
  </si>
  <si>
    <t>陈金波</t>
  </si>
  <si>
    <t>20.04.09</t>
  </si>
  <si>
    <t>4月底退出</t>
  </si>
  <si>
    <t>3</t>
  </si>
  <si>
    <t>咸宁沃琥体育运动有限公司</t>
  </si>
  <si>
    <t>91421200MA49PUCD3G</t>
  </si>
  <si>
    <t>郑亚桥</t>
  </si>
  <si>
    <t>21.01.01</t>
  </si>
  <si>
    <t>4</t>
  </si>
  <si>
    <t>咸宁极限体育运动有限公司</t>
  </si>
  <si>
    <t>91421200MA49RKYT89</t>
  </si>
  <si>
    <t>金梓虎</t>
  </si>
  <si>
    <t>5</t>
  </si>
  <si>
    <t>咸宁沃翔体育运动有限公司</t>
  </si>
  <si>
    <t>91421200MA49F7T16E</t>
  </si>
  <si>
    <t>黄柯</t>
  </si>
  <si>
    <t>20.09.08</t>
  </si>
  <si>
    <t>9月份退出</t>
  </si>
  <si>
    <t>6</t>
  </si>
  <si>
    <t>湖北君俊软件服务有限责任公司</t>
  </si>
  <si>
    <t>91421200MA49LBBJ22</t>
  </si>
  <si>
    <t>程杰</t>
  </si>
  <si>
    <t>20.10.10</t>
  </si>
  <si>
    <t>10月底退出</t>
  </si>
  <si>
    <t>7</t>
  </si>
  <si>
    <t>咸宁泉正贸易有限责任公司</t>
  </si>
  <si>
    <t>91421200MA49LBCB3K</t>
  </si>
  <si>
    <t>陈剑</t>
  </si>
  <si>
    <t>8</t>
  </si>
  <si>
    <t>湖北省媛启文化传播有限公司</t>
  </si>
  <si>
    <t>91421200MA4F2TJC7K</t>
  </si>
  <si>
    <t>江慧</t>
  </si>
  <si>
    <t>21.09.15</t>
  </si>
  <si>
    <t>9</t>
  </si>
  <si>
    <t>咸宁朵拉朵体育文化传播有限责任公司</t>
  </si>
  <si>
    <t>91421200MABNTNHJ2Y</t>
  </si>
  <si>
    <t>李慧洁</t>
  </si>
  <si>
    <t>22.05.30</t>
  </si>
  <si>
    <t>10</t>
  </si>
  <si>
    <t>湖北榫卯体育工程有限公司</t>
  </si>
  <si>
    <t>91421200MA7GR5GT4W</t>
  </si>
  <si>
    <t>陶秀云</t>
  </si>
  <si>
    <t>22.02.25</t>
  </si>
  <si>
    <t>11</t>
  </si>
  <si>
    <t>中体投（湖北）工程设计有限公司咸宁分公司</t>
  </si>
  <si>
    <t>91421200MA7JJ6K98Y</t>
  </si>
  <si>
    <t>22.03.03</t>
  </si>
  <si>
    <t>合 计</t>
  </si>
  <si>
    <t>附表3</t>
  </si>
  <si>
    <t>2022年湖北有为梦工场科技服务有限公司入驻实体场租水电补贴申报表</t>
  </si>
  <si>
    <t xml:space="preserve">填报时间：2022年11月25日                                                                     </t>
  </si>
  <si>
    <t>湖北尔聪医疗器械有限公司</t>
  </si>
  <si>
    <t>91421200MA49PP2Y8U</t>
  </si>
  <si>
    <t>熊建文</t>
  </si>
  <si>
    <t>2021.3.16</t>
  </si>
  <si>
    <t>2021.3.1</t>
  </si>
  <si>
    <t>湖北深悦科技有限公司</t>
  </si>
  <si>
    <t>9142120031651039XF</t>
  </si>
  <si>
    <t>王有伟</t>
  </si>
  <si>
    <t>2014.10.17</t>
  </si>
  <si>
    <t>2020.6.18</t>
  </si>
  <si>
    <t>高新区乐活者礼品定制工作室</t>
  </si>
  <si>
    <t>92421200MA4ETLBP70</t>
  </si>
  <si>
    <t>倪卫鸿</t>
  </si>
  <si>
    <t>2020.8.16</t>
  </si>
  <si>
    <t>2021.8.1</t>
  </si>
  <si>
    <t>湖北梦享咖科技服务有限公司</t>
  </si>
  <si>
    <t>91421202MA48T0DX22</t>
  </si>
  <si>
    <t>程景坤</t>
  </si>
  <si>
    <t>2017.1.11</t>
  </si>
  <si>
    <t>2021.3.19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</si>
</sst>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1"/>
      <name val="宋体"/>
      <charset val="134"/>
      <scheme val="minor"/>
    </font>
    <font>
      <sz val="14"/>
      <color theme="1"/>
      <name val="黑体"/>
      <charset val="134"/>
    </font>
    <font>
      <b/>
      <sz val="16"/>
      <color theme="1"/>
      <name val="宋体"/>
      <charset val="134"/>
      <scheme val="minor"/>
    </font>
    <font>
      <b/>
      <sz val="16"/>
      <name val="宋体"/>
      <charset val="134"/>
      <scheme val="minor"/>
    </font>
    <font>
      <b/>
      <sz val="11"/>
      <color theme="1"/>
      <name val="宋体"/>
      <charset val="134"/>
      <scheme val="minor"/>
    </font>
    <font>
      <b/>
      <sz val="9"/>
      <color theme="1"/>
      <name val="宋体"/>
      <charset val="134"/>
    </font>
    <font>
      <b/>
      <sz val="9"/>
      <name val="宋体"/>
      <charset val="134"/>
    </font>
    <font>
      <sz val="9"/>
      <color theme="1"/>
      <name val="宋体"/>
      <charset val="134"/>
    </font>
    <font>
      <sz val="9"/>
      <name val="宋体"/>
      <charset val="134"/>
    </font>
    <font>
      <sz val="9"/>
      <color theme="1"/>
      <name val="宋体"/>
      <charset val="134"/>
      <scheme val="minor"/>
    </font>
    <font>
      <sz val="9"/>
      <name val="宋体"/>
      <charset val="134"/>
      <scheme val="minor"/>
    </font>
    <font>
      <sz val="10"/>
      <color theme="1"/>
      <name val="宋体"/>
      <charset val="134"/>
      <scheme val="minor"/>
    </font>
    <font>
      <sz val="9"/>
      <color rgb="FF000000"/>
      <name val="宋体"/>
      <charset val="134"/>
      <scheme val="minor"/>
    </font>
    <font>
      <sz val="9"/>
      <color rgb="FF000000"/>
      <name val="宋体"/>
      <charset val="134"/>
    </font>
    <font>
      <sz val="9"/>
      <color rgb="FF59595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8"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19" fillId="9" borderId="0" applyNumberFormat="0" applyBorder="0" applyAlignment="0" applyProtection="0">
      <alignment vertical="center"/>
    </xf>
    <xf numFmtId="0" fontId="22" fillId="0" borderId="10" applyNumberFormat="0" applyFill="0" applyAlignment="0" applyProtection="0">
      <alignment vertical="center"/>
    </xf>
    <xf numFmtId="0" fontId="19" fillId="10" borderId="0" applyNumberFormat="0" applyBorder="0" applyAlignment="0" applyProtection="0">
      <alignment vertical="center"/>
    </xf>
    <xf numFmtId="0" fontId="28" fillId="11" borderId="11" applyNumberFormat="0" applyAlignment="0" applyProtection="0">
      <alignment vertical="center"/>
    </xf>
    <xf numFmtId="0" fontId="29" fillId="11" borderId="7" applyNumberFormat="0" applyAlignment="0" applyProtection="0">
      <alignment vertical="center"/>
    </xf>
    <xf numFmtId="0" fontId="30" fillId="12" borderId="12"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54">
    <xf numFmtId="0" fontId="0" fillId="0" borderId="0" xfId="0">
      <alignment vertical="center"/>
    </xf>
    <xf numFmtId="0" fontId="0" fillId="0" borderId="0" xfId="0" applyBorder="1">
      <alignment vertical="center"/>
    </xf>
    <xf numFmtId="0" fontId="0" fillId="0" borderId="0" xfId="0" applyFont="1" applyBorder="1">
      <alignment vertical="center"/>
    </xf>
    <xf numFmtId="0" fontId="1" fillId="0" borderId="0" xfId="0" applyFont="1" applyBorder="1">
      <alignment vertical="center"/>
    </xf>
    <xf numFmtId="176" fontId="0" fillId="0" borderId="0" xfId="0" applyNumberFormat="1"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Border="1" applyAlignment="1">
      <alignment horizontal="center" vertical="center" wrapText="1"/>
    </xf>
    <xf numFmtId="176" fontId="8" fillId="0" borderId="1" xfId="0" applyNumberFormat="1" applyFont="1" applyFill="1" applyBorder="1" applyAlignment="1">
      <alignment horizontal="center" vertical="center" wrapText="1"/>
    </xf>
    <xf numFmtId="49"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0" fillId="0" borderId="0" xfId="0" applyAlignment="1">
      <alignment horizontal="left" vertical="center"/>
    </xf>
    <xf numFmtId="0" fontId="0" fillId="0" borderId="1" xfId="0" applyBorder="1">
      <alignment vertical="center"/>
    </xf>
    <xf numFmtId="49" fontId="10" fillId="0" borderId="1" xfId="0" applyNumberFormat="1" applyFont="1" applyBorder="1" applyAlignment="1">
      <alignment horizontal="center" vertical="center" wrapText="1"/>
    </xf>
    <xf numFmtId="0" fontId="0" fillId="0" borderId="0" xfId="0"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12" fillId="0" borderId="0" xfId="0" applyFont="1" applyAlignment="1">
      <alignment horizontal="left" vertical="center"/>
    </xf>
    <xf numFmtId="49" fontId="0" fillId="0" borderId="0" xfId="0" applyNumberFormat="1" applyFont="1" applyAlignment="1">
      <alignment horizontal="center" vertical="center"/>
    </xf>
    <xf numFmtId="49" fontId="0"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0" fillId="0" borderId="0" xfId="0" applyNumberFormat="1" applyFont="1" applyBorder="1" applyAlignment="1">
      <alignment horizontal="center" vertical="center"/>
    </xf>
    <xf numFmtId="49" fontId="0" fillId="0" borderId="0" xfId="0" applyNumberFormat="1"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lignment vertical="center"/>
    </xf>
    <xf numFmtId="49" fontId="12" fillId="0" borderId="0" xfId="0" applyNumberFormat="1" applyFont="1" applyAlignment="1">
      <alignment horizontal="left" vertical="center"/>
    </xf>
    <xf numFmtId="49" fontId="12"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workbookViewId="0">
      <selection activeCell="F31" sqref="F31"/>
    </sheetView>
  </sheetViews>
  <sheetFormatPr defaultColWidth="9" defaultRowHeight="13.5"/>
  <cols>
    <col min="1" max="1" width="4.875" customWidth="1"/>
    <col min="2" max="2" width="23.2333333333333" style="31" customWidth="1"/>
    <col min="3" max="3" width="18.75" customWidth="1"/>
    <col min="4" max="4" width="8.1" customWidth="1"/>
    <col min="5" max="6" width="11.125" customWidth="1"/>
    <col min="7" max="7" width="7.625" customWidth="1"/>
    <col min="8" max="8" width="5.625" customWidth="1"/>
    <col min="9" max="9" width="7.375" customWidth="1"/>
    <col min="10" max="10" width="7.45" customWidth="1"/>
    <col min="11" max="11" width="7.2" customWidth="1"/>
    <col min="12" max="12" width="16.75" customWidth="1"/>
  </cols>
  <sheetData>
    <row r="1" ht="18.75" spans="1:12">
      <c r="A1" s="7" t="s">
        <v>0</v>
      </c>
      <c r="B1" s="42"/>
      <c r="C1" s="7"/>
      <c r="D1" s="7"/>
      <c r="E1" s="7"/>
      <c r="F1" s="7"/>
      <c r="G1" s="7"/>
      <c r="H1" s="7"/>
      <c r="I1" s="7"/>
      <c r="J1" s="7"/>
      <c r="K1" s="7"/>
      <c r="L1" s="7"/>
    </row>
    <row r="2" ht="51" customHeight="1" spans="1:12">
      <c r="A2" s="8" t="s">
        <v>1</v>
      </c>
      <c r="B2" s="9"/>
      <c r="C2" s="9"/>
      <c r="D2" s="8"/>
      <c r="E2" s="8"/>
      <c r="F2" s="9"/>
      <c r="G2" s="8"/>
      <c r="H2" s="8"/>
      <c r="I2" s="8"/>
      <c r="J2" s="8"/>
      <c r="K2" s="8"/>
      <c r="L2" s="8"/>
    </row>
    <row r="3" ht="27" customHeight="1" spans="1:12">
      <c r="A3" s="10" t="s">
        <v>2</v>
      </c>
      <c r="B3" s="43"/>
      <c r="C3" s="10"/>
      <c r="D3" s="10"/>
      <c r="E3" s="10"/>
      <c r="F3" s="10"/>
      <c r="G3" s="10"/>
      <c r="H3" s="10"/>
      <c r="I3" s="10"/>
      <c r="J3" s="10"/>
      <c r="K3" s="10"/>
      <c r="L3" s="10"/>
    </row>
    <row r="4" ht="15" customHeight="1" spans="1:12">
      <c r="A4" s="44" t="s">
        <v>3</v>
      </c>
      <c r="B4" s="44" t="s">
        <v>4</v>
      </c>
      <c r="C4" s="18" t="s">
        <v>5</v>
      </c>
      <c r="D4" s="44" t="s">
        <v>6</v>
      </c>
      <c r="E4" s="44" t="s">
        <v>7</v>
      </c>
      <c r="F4" s="44" t="s">
        <v>8</v>
      </c>
      <c r="G4" s="44" t="s">
        <v>9</v>
      </c>
      <c r="H4" s="45" t="s">
        <v>10</v>
      </c>
      <c r="I4" s="44" t="s">
        <v>11</v>
      </c>
      <c r="J4" s="44" t="s">
        <v>12</v>
      </c>
      <c r="K4" s="44" t="s">
        <v>13</v>
      </c>
      <c r="L4" s="44" t="s">
        <v>14</v>
      </c>
    </row>
    <row r="5" spans="1:12">
      <c r="A5" s="44"/>
      <c r="B5" s="44"/>
      <c r="C5" s="18"/>
      <c r="D5" s="44"/>
      <c r="E5" s="44"/>
      <c r="F5" s="44"/>
      <c r="G5" s="44"/>
      <c r="H5" s="45"/>
      <c r="I5" s="44"/>
      <c r="J5" s="44"/>
      <c r="K5" s="44"/>
      <c r="L5" s="44"/>
    </row>
    <row r="6" ht="23" customHeight="1" spans="1:12">
      <c r="A6" s="44"/>
      <c r="B6" s="44"/>
      <c r="C6" s="18"/>
      <c r="D6" s="44"/>
      <c r="E6" s="44"/>
      <c r="F6" s="44"/>
      <c r="G6" s="44"/>
      <c r="H6" s="45"/>
      <c r="I6" s="44"/>
      <c r="J6" s="44"/>
      <c r="K6" s="44"/>
      <c r="L6" s="44"/>
    </row>
    <row r="7" ht="35" customHeight="1" spans="1:12">
      <c r="A7" s="46">
        <v>1</v>
      </c>
      <c r="B7" s="18" t="s">
        <v>15</v>
      </c>
      <c r="C7" s="18" t="s">
        <v>16</v>
      </c>
      <c r="D7" s="46" t="s">
        <v>17</v>
      </c>
      <c r="E7" s="19" t="s">
        <v>18</v>
      </c>
      <c r="F7" s="19" t="s">
        <v>19</v>
      </c>
      <c r="G7" s="19">
        <v>30</v>
      </c>
      <c r="H7" s="47">
        <v>12</v>
      </c>
      <c r="I7" s="21">
        <f>G7*H7*10</f>
        <v>3600</v>
      </c>
      <c r="J7" s="21">
        <v>600</v>
      </c>
      <c r="K7" s="16">
        <f>I7+J7</f>
        <v>4200</v>
      </c>
      <c r="L7" s="16" t="s">
        <v>20</v>
      </c>
    </row>
    <row r="8" ht="35" customHeight="1" spans="1:12">
      <c r="A8" s="46">
        <v>2</v>
      </c>
      <c r="B8" s="18" t="s">
        <v>21</v>
      </c>
      <c r="C8" s="46" t="s">
        <v>22</v>
      </c>
      <c r="D8" s="48" t="s">
        <v>23</v>
      </c>
      <c r="E8" s="19" t="s">
        <v>24</v>
      </c>
      <c r="F8" s="46" t="s">
        <v>25</v>
      </c>
      <c r="G8" s="19">
        <v>30</v>
      </c>
      <c r="H8" s="47">
        <v>12</v>
      </c>
      <c r="I8" s="21">
        <f t="shared" ref="I8:I20" si="0">G8*H8*10</f>
        <v>3600</v>
      </c>
      <c r="J8" s="21">
        <v>600</v>
      </c>
      <c r="K8" s="16">
        <f t="shared" ref="K8:K20" si="1">I8+J8</f>
        <v>4200</v>
      </c>
      <c r="L8" s="16"/>
    </row>
    <row r="9" ht="35" customHeight="1" spans="1:12">
      <c r="A9" s="46">
        <v>3</v>
      </c>
      <c r="B9" s="18" t="s">
        <v>26</v>
      </c>
      <c r="C9" s="46" t="s">
        <v>27</v>
      </c>
      <c r="D9" s="48" t="s">
        <v>28</v>
      </c>
      <c r="E9" s="19" t="s">
        <v>29</v>
      </c>
      <c r="F9" s="19" t="s">
        <v>30</v>
      </c>
      <c r="G9" s="19">
        <v>25</v>
      </c>
      <c r="H9" s="47">
        <v>6</v>
      </c>
      <c r="I9" s="21">
        <f t="shared" si="0"/>
        <v>1500</v>
      </c>
      <c r="J9" s="21">
        <v>300</v>
      </c>
      <c r="K9" s="16">
        <f t="shared" si="1"/>
        <v>1800</v>
      </c>
      <c r="L9" s="16"/>
    </row>
    <row r="10" ht="35" customHeight="1" spans="1:12">
      <c r="A10" s="46">
        <v>4</v>
      </c>
      <c r="B10" s="18" t="s">
        <v>31</v>
      </c>
      <c r="C10" s="46" t="s">
        <v>32</v>
      </c>
      <c r="D10" s="19" t="s">
        <v>33</v>
      </c>
      <c r="E10" s="19" t="s">
        <v>34</v>
      </c>
      <c r="F10" s="46" t="s">
        <v>35</v>
      </c>
      <c r="G10" s="19">
        <v>50</v>
      </c>
      <c r="H10" s="47">
        <v>4</v>
      </c>
      <c r="I10" s="21">
        <f t="shared" si="0"/>
        <v>2000</v>
      </c>
      <c r="J10" s="16">
        <f>H10*100</f>
        <v>400</v>
      </c>
      <c r="K10" s="16">
        <f t="shared" si="1"/>
        <v>2400</v>
      </c>
      <c r="L10" s="16"/>
    </row>
    <row r="11" ht="35" customHeight="1" spans="1:12">
      <c r="A11" s="46">
        <v>5</v>
      </c>
      <c r="B11" s="18" t="s">
        <v>36</v>
      </c>
      <c r="C11" s="46" t="s">
        <v>37</v>
      </c>
      <c r="D11" s="46" t="s">
        <v>38</v>
      </c>
      <c r="E11" s="20" t="s">
        <v>39</v>
      </c>
      <c r="F11" s="20" t="s">
        <v>40</v>
      </c>
      <c r="G11" s="49">
        <v>30</v>
      </c>
      <c r="H11" s="47">
        <v>6</v>
      </c>
      <c r="I11" s="21">
        <f t="shared" si="0"/>
        <v>1800</v>
      </c>
      <c r="J11" s="16">
        <f>H11*100</f>
        <v>600</v>
      </c>
      <c r="K11" s="16">
        <f t="shared" si="1"/>
        <v>2400</v>
      </c>
      <c r="L11" s="16"/>
    </row>
    <row r="12" ht="35" customHeight="1" spans="1:12">
      <c r="A12" s="46">
        <v>6</v>
      </c>
      <c r="B12" s="18" t="s">
        <v>41</v>
      </c>
      <c r="C12" s="46" t="s">
        <v>42</v>
      </c>
      <c r="D12" s="48" t="s">
        <v>43</v>
      </c>
      <c r="E12" s="20" t="s">
        <v>24</v>
      </c>
      <c r="F12" s="46" t="s">
        <v>44</v>
      </c>
      <c r="G12" s="49">
        <v>30</v>
      </c>
      <c r="H12" s="47">
        <v>12</v>
      </c>
      <c r="I12" s="21">
        <f t="shared" si="0"/>
        <v>3600</v>
      </c>
      <c r="J12" s="21">
        <v>600</v>
      </c>
      <c r="K12" s="16">
        <f t="shared" si="1"/>
        <v>4200</v>
      </c>
      <c r="L12" s="16"/>
    </row>
    <row r="13" ht="35" customHeight="1" spans="1:12">
      <c r="A13" s="46">
        <v>7</v>
      </c>
      <c r="B13" s="18" t="s">
        <v>45</v>
      </c>
      <c r="C13" s="46" t="s">
        <v>46</v>
      </c>
      <c r="D13" s="50" t="s">
        <v>28</v>
      </c>
      <c r="E13" s="20" t="s">
        <v>47</v>
      </c>
      <c r="F13" s="20" t="s">
        <v>48</v>
      </c>
      <c r="G13" s="49">
        <v>25</v>
      </c>
      <c r="H13" s="47">
        <v>5</v>
      </c>
      <c r="I13" s="21">
        <f t="shared" si="0"/>
        <v>1250</v>
      </c>
      <c r="J13" s="21">
        <v>250</v>
      </c>
      <c r="K13" s="16">
        <f t="shared" si="1"/>
        <v>1500</v>
      </c>
      <c r="L13" s="16"/>
    </row>
    <row r="14" ht="35" customHeight="1" spans="1:12">
      <c r="A14" s="46">
        <v>8</v>
      </c>
      <c r="B14" s="18" t="s">
        <v>49</v>
      </c>
      <c r="C14" s="46" t="s">
        <v>50</v>
      </c>
      <c r="D14" s="48" t="s">
        <v>51</v>
      </c>
      <c r="E14" s="20" t="s">
        <v>52</v>
      </c>
      <c r="F14" s="20" t="s">
        <v>53</v>
      </c>
      <c r="G14" s="49">
        <v>30</v>
      </c>
      <c r="H14" s="47">
        <v>12</v>
      </c>
      <c r="I14" s="21">
        <f t="shared" si="0"/>
        <v>3600</v>
      </c>
      <c r="J14" s="21">
        <v>600</v>
      </c>
      <c r="K14" s="16">
        <f t="shared" si="1"/>
        <v>4200</v>
      </c>
      <c r="L14" s="16"/>
    </row>
    <row r="15" ht="42" customHeight="1" spans="1:12">
      <c r="A15" s="46">
        <v>9</v>
      </c>
      <c r="B15" s="18" t="s">
        <v>54</v>
      </c>
      <c r="C15" s="46" t="s">
        <v>55</v>
      </c>
      <c r="D15" s="46" t="s">
        <v>56</v>
      </c>
      <c r="E15" s="20" t="s">
        <v>57</v>
      </c>
      <c r="F15" s="20" t="s">
        <v>58</v>
      </c>
      <c r="G15" s="49">
        <v>45</v>
      </c>
      <c r="H15" s="47">
        <v>8</v>
      </c>
      <c r="I15" s="21">
        <f t="shared" si="0"/>
        <v>3600</v>
      </c>
      <c r="J15" s="21">
        <v>400</v>
      </c>
      <c r="K15" s="16">
        <f t="shared" si="1"/>
        <v>4000</v>
      </c>
      <c r="L15" s="16"/>
    </row>
    <row r="16" ht="42" customHeight="1" spans="1:12">
      <c r="A16" s="46">
        <v>10</v>
      </c>
      <c r="B16" s="18" t="s">
        <v>59</v>
      </c>
      <c r="C16" s="46" t="s">
        <v>60</v>
      </c>
      <c r="D16" s="46" t="s">
        <v>61</v>
      </c>
      <c r="E16" s="22" t="s">
        <v>62</v>
      </c>
      <c r="F16" s="46" t="s">
        <v>63</v>
      </c>
      <c r="G16" s="49">
        <v>60</v>
      </c>
      <c r="H16" s="47">
        <v>12</v>
      </c>
      <c r="I16" s="21">
        <f t="shared" si="0"/>
        <v>7200</v>
      </c>
      <c r="J16" s="21">
        <v>600</v>
      </c>
      <c r="K16" s="16">
        <f t="shared" si="1"/>
        <v>7800</v>
      </c>
      <c r="L16" s="16"/>
    </row>
    <row r="17" ht="35" customHeight="1" spans="1:12">
      <c r="A17" s="46">
        <v>11</v>
      </c>
      <c r="B17" s="18" t="s">
        <v>64</v>
      </c>
      <c r="C17" s="46" t="s">
        <v>65</v>
      </c>
      <c r="D17" s="19" t="s">
        <v>66</v>
      </c>
      <c r="E17" s="22" t="s">
        <v>67</v>
      </c>
      <c r="F17" s="20" t="s">
        <v>68</v>
      </c>
      <c r="G17" s="49">
        <v>25</v>
      </c>
      <c r="H17" s="47">
        <v>8</v>
      </c>
      <c r="I17" s="21">
        <f t="shared" si="0"/>
        <v>2000</v>
      </c>
      <c r="J17" s="21">
        <v>400</v>
      </c>
      <c r="K17" s="16">
        <f t="shared" si="1"/>
        <v>2400</v>
      </c>
      <c r="L17" s="16"/>
    </row>
    <row r="18" ht="35" customHeight="1" spans="1:12">
      <c r="A18" s="46">
        <v>12</v>
      </c>
      <c r="B18" s="18" t="s">
        <v>69</v>
      </c>
      <c r="C18" s="46" t="s">
        <v>70</v>
      </c>
      <c r="D18" s="48" t="s">
        <v>71</v>
      </c>
      <c r="E18" s="20" t="s">
        <v>72</v>
      </c>
      <c r="F18" s="46" t="s">
        <v>58</v>
      </c>
      <c r="G18" s="49">
        <v>45</v>
      </c>
      <c r="H18" s="47">
        <v>8</v>
      </c>
      <c r="I18" s="21">
        <f t="shared" si="0"/>
        <v>3600</v>
      </c>
      <c r="J18" s="16">
        <f>H18*100</f>
        <v>800</v>
      </c>
      <c r="K18" s="16">
        <f t="shared" si="1"/>
        <v>4400</v>
      </c>
      <c r="L18" s="16"/>
    </row>
    <row r="19" ht="35" customHeight="1" spans="1:12">
      <c r="A19" s="46">
        <v>13</v>
      </c>
      <c r="B19" s="18" t="s">
        <v>73</v>
      </c>
      <c r="C19" s="46" t="s">
        <v>74</v>
      </c>
      <c r="D19" s="46" t="s">
        <v>75</v>
      </c>
      <c r="E19" s="22" t="s">
        <v>76</v>
      </c>
      <c r="F19" s="20" t="s">
        <v>77</v>
      </c>
      <c r="G19" s="49">
        <v>30</v>
      </c>
      <c r="H19" s="47">
        <v>5</v>
      </c>
      <c r="I19" s="21">
        <f t="shared" si="0"/>
        <v>1500</v>
      </c>
      <c r="J19" s="21">
        <v>500</v>
      </c>
      <c r="K19" s="16">
        <f t="shared" si="1"/>
        <v>2000</v>
      </c>
      <c r="L19" s="16"/>
    </row>
    <row r="20" ht="35" customHeight="1" spans="1:12">
      <c r="A20" s="46">
        <v>14</v>
      </c>
      <c r="B20" s="18" t="s">
        <v>78</v>
      </c>
      <c r="C20" s="34" t="s">
        <v>79</v>
      </c>
      <c r="D20" s="19" t="s">
        <v>80</v>
      </c>
      <c r="E20" s="19" t="s">
        <v>81</v>
      </c>
      <c r="F20" s="19" t="s">
        <v>82</v>
      </c>
      <c r="G20" s="49">
        <v>30</v>
      </c>
      <c r="H20" s="47">
        <v>12</v>
      </c>
      <c r="I20" s="21">
        <f t="shared" si="0"/>
        <v>3600</v>
      </c>
      <c r="J20" s="21">
        <v>600</v>
      </c>
      <c r="K20" s="16">
        <f t="shared" si="1"/>
        <v>4200</v>
      </c>
      <c r="L20" s="16" t="s">
        <v>20</v>
      </c>
    </row>
    <row r="21" ht="35" customHeight="1" spans="1:12">
      <c r="A21" s="51"/>
      <c r="B21" s="48" t="s">
        <v>83</v>
      </c>
      <c r="C21" s="48"/>
      <c r="D21" s="51"/>
      <c r="E21" s="51"/>
      <c r="F21" s="51"/>
      <c r="G21" s="51"/>
      <c r="H21" s="51"/>
      <c r="I21" s="46">
        <f t="shared" ref="I21:K21" si="2">SUM(I7:I20)</f>
        <v>42450</v>
      </c>
      <c r="J21" s="48">
        <f t="shared" si="2"/>
        <v>7250</v>
      </c>
      <c r="K21" s="46">
        <f t="shared" si="2"/>
        <v>49700</v>
      </c>
      <c r="L21" s="46"/>
    </row>
    <row r="22" s="31" customFormat="1" ht="28" customHeight="1" spans="1:12">
      <c r="A22" s="52"/>
      <c r="B22" s="53"/>
      <c r="C22" s="52"/>
      <c r="D22" s="52"/>
      <c r="E22" s="52"/>
      <c r="F22" s="52"/>
      <c r="G22" s="52"/>
      <c r="H22" s="52"/>
      <c r="I22" s="52"/>
      <c r="J22" s="52"/>
      <c r="K22" s="52"/>
      <c r="L22" s="52"/>
    </row>
  </sheetData>
  <mergeCells count="16">
    <mergeCell ref="A1:L1"/>
    <mergeCell ref="A2:L2"/>
    <mergeCell ref="A3:L3"/>
    <mergeCell ref="A22:L22"/>
    <mergeCell ref="A4:A6"/>
    <mergeCell ref="B4:B6"/>
    <mergeCell ref="C4:C6"/>
    <mergeCell ref="D4:D6"/>
    <mergeCell ref="E4:E6"/>
    <mergeCell ref="F4:F6"/>
    <mergeCell ref="G4:G6"/>
    <mergeCell ref="H4:H6"/>
    <mergeCell ref="I4:I6"/>
    <mergeCell ref="J4:J6"/>
    <mergeCell ref="K4:K6"/>
    <mergeCell ref="L4:L6"/>
  </mergeCells>
  <conditionalFormatting sqref="C9">
    <cfRule type="duplicateValues" dxfId="0" priority="4"/>
  </conditionalFormatting>
  <conditionalFormatting sqref="B12">
    <cfRule type="duplicateValues" dxfId="0" priority="9"/>
  </conditionalFormatting>
  <conditionalFormatting sqref="C12">
    <cfRule type="duplicateValues" dxfId="0" priority="3"/>
  </conditionalFormatting>
  <conditionalFormatting sqref="B16">
    <cfRule type="duplicateValues" dxfId="0" priority="8"/>
  </conditionalFormatting>
  <conditionalFormatting sqref="C16">
    <cfRule type="duplicateValues" dxfId="0" priority="2"/>
  </conditionalFormatting>
  <conditionalFormatting sqref="B17">
    <cfRule type="duplicateValues" dxfId="0" priority="7"/>
  </conditionalFormatting>
  <conditionalFormatting sqref="C17">
    <cfRule type="duplicateValues" dxfId="0" priority="1"/>
  </conditionalFormatting>
  <conditionalFormatting sqref="C4:C6">
    <cfRule type="duplicateValues" dxfId="0" priority="6"/>
  </conditionalFormatting>
  <conditionalFormatting sqref="B13:B15 B7:B11 B18:B20">
    <cfRule type="duplicateValues" dxfId="0" priority="10"/>
  </conditionalFormatting>
  <conditionalFormatting sqref="C7:C8 C10:C11 C18:C20 C13:C15">
    <cfRule type="duplicateValues" dxfId="0" priority="5"/>
  </conditionalFormatting>
  <pageMargins left="0.511805555555556" right="0.511805555555556" top="0.75" bottom="0.314583333333333"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1"/>
  <sheetViews>
    <sheetView topLeftCell="A10" workbookViewId="0">
      <selection activeCell="A3" sqref="A3:L3"/>
    </sheetView>
  </sheetViews>
  <sheetFormatPr defaultColWidth="9" defaultRowHeight="13.5"/>
  <cols>
    <col min="1" max="1" width="5" style="1" customWidth="1"/>
    <col min="2" max="2" width="23.25" style="3" customWidth="1"/>
    <col min="3" max="3" width="16.75" style="3" customWidth="1"/>
    <col min="4" max="4" width="8.125" style="1" customWidth="1"/>
    <col min="5" max="5" width="10.75" style="1" customWidth="1"/>
    <col min="6" max="6" width="10" style="3" customWidth="1"/>
    <col min="7" max="7" width="8.625" style="1" customWidth="1"/>
    <col min="8" max="8" width="5.68333333333333" style="1" customWidth="1"/>
    <col min="9" max="9" width="9" style="1"/>
    <col min="10" max="10" width="7.625" style="1" customWidth="1"/>
    <col min="11" max="11" width="7.375" style="5" customWidth="1"/>
    <col min="12" max="12" width="12.75" style="6" customWidth="1"/>
    <col min="13" max="16353" width="9" style="1"/>
  </cols>
  <sheetData>
    <row r="2" customFormat="1" ht="18.75" spans="1:11">
      <c r="A2" s="7" t="s">
        <v>84</v>
      </c>
      <c r="B2" s="7"/>
      <c r="C2" s="7"/>
      <c r="D2" s="7"/>
      <c r="E2" s="7"/>
      <c r="F2" s="7"/>
      <c r="G2" s="7"/>
      <c r="H2" s="7"/>
      <c r="I2" s="7"/>
      <c r="J2" s="7"/>
      <c r="K2" s="7"/>
    </row>
    <row r="3" s="1" customFormat="1" ht="54" customHeight="1" spans="1:12">
      <c r="A3" s="8" t="s">
        <v>85</v>
      </c>
      <c r="B3" s="9"/>
      <c r="C3" s="9"/>
      <c r="D3" s="8"/>
      <c r="E3" s="8"/>
      <c r="F3" s="9"/>
      <c r="G3" s="8"/>
      <c r="H3" s="8"/>
      <c r="I3" s="8"/>
      <c r="J3" s="8"/>
      <c r="K3" s="8"/>
      <c r="L3" s="8"/>
    </row>
    <row r="4" s="2" customFormat="1" ht="24" customHeight="1" spans="1:12">
      <c r="A4" s="10" t="s">
        <v>86</v>
      </c>
      <c r="B4" s="10"/>
      <c r="C4" s="10"/>
      <c r="D4" s="10"/>
      <c r="E4" s="10"/>
      <c r="F4" s="10"/>
      <c r="G4" s="10"/>
      <c r="H4" s="10"/>
      <c r="I4" s="10"/>
      <c r="J4" s="10"/>
      <c r="K4" s="10"/>
      <c r="L4" s="10"/>
    </row>
    <row r="5" s="1" customFormat="1" ht="15" customHeight="1" spans="1:12">
      <c r="A5" s="11" t="s">
        <v>3</v>
      </c>
      <c r="B5" s="12" t="s">
        <v>4</v>
      </c>
      <c r="C5" s="12" t="s">
        <v>5</v>
      </c>
      <c r="D5" s="11" t="s">
        <v>6</v>
      </c>
      <c r="E5" s="11" t="s">
        <v>7</v>
      </c>
      <c r="F5" s="12" t="s">
        <v>8</v>
      </c>
      <c r="G5" s="11" t="s">
        <v>9</v>
      </c>
      <c r="H5" s="13" t="s">
        <v>10</v>
      </c>
      <c r="I5" s="11" t="s">
        <v>11</v>
      </c>
      <c r="J5" s="11" t="s">
        <v>12</v>
      </c>
      <c r="K5" s="11" t="s">
        <v>13</v>
      </c>
      <c r="L5" s="11" t="s">
        <v>14</v>
      </c>
    </row>
    <row r="6" s="1" customFormat="1" spans="1:12">
      <c r="A6" s="11"/>
      <c r="B6" s="12"/>
      <c r="C6" s="12"/>
      <c r="D6" s="11"/>
      <c r="E6" s="11"/>
      <c r="F6" s="12"/>
      <c r="G6" s="11"/>
      <c r="H6" s="14"/>
      <c r="I6" s="11"/>
      <c r="J6" s="11"/>
      <c r="K6" s="11"/>
      <c r="L6" s="11"/>
    </row>
    <row r="7" s="1" customFormat="1" ht="27" customHeight="1" spans="1:12">
      <c r="A7" s="11"/>
      <c r="B7" s="12"/>
      <c r="C7" s="12"/>
      <c r="D7" s="11"/>
      <c r="E7" s="11"/>
      <c r="F7" s="12"/>
      <c r="G7" s="11"/>
      <c r="H7" s="15"/>
      <c r="I7" s="11"/>
      <c r="J7" s="11"/>
      <c r="K7" s="11"/>
      <c r="L7" s="11"/>
    </row>
    <row r="8" s="1" customFormat="1" ht="35" customHeight="1" spans="1:12">
      <c r="A8" s="16" t="s">
        <v>87</v>
      </c>
      <c r="B8" s="18" t="s">
        <v>88</v>
      </c>
      <c r="C8" s="18" t="s">
        <v>89</v>
      </c>
      <c r="D8" s="19" t="s">
        <v>90</v>
      </c>
      <c r="E8" s="20">
        <v>2020.09</v>
      </c>
      <c r="F8" s="20" t="s">
        <v>91</v>
      </c>
      <c r="G8" s="20">
        <v>200</v>
      </c>
      <c r="H8" s="32">
        <v>2</v>
      </c>
      <c r="I8" s="21">
        <v>1200</v>
      </c>
      <c r="J8" s="16">
        <f t="shared" ref="J8:J18" si="0">H8*100</f>
        <v>200</v>
      </c>
      <c r="K8" s="16">
        <f t="shared" ref="K8:K18" si="1">I8+J8</f>
        <v>1400</v>
      </c>
      <c r="L8" s="16" t="s">
        <v>92</v>
      </c>
    </row>
    <row r="9" s="1" customFormat="1" ht="35" customHeight="1" spans="1:12">
      <c r="A9" s="16" t="s">
        <v>93</v>
      </c>
      <c r="B9" s="18" t="s">
        <v>94</v>
      </c>
      <c r="C9" s="18" t="s">
        <v>95</v>
      </c>
      <c r="D9" s="19" t="s">
        <v>96</v>
      </c>
      <c r="E9" s="19">
        <v>2020.05</v>
      </c>
      <c r="F9" s="19" t="s">
        <v>97</v>
      </c>
      <c r="G9" s="19">
        <v>80</v>
      </c>
      <c r="H9" s="21">
        <v>4</v>
      </c>
      <c r="I9" s="21">
        <v>2400</v>
      </c>
      <c r="J9" s="16">
        <f t="shared" si="0"/>
        <v>400</v>
      </c>
      <c r="K9" s="16">
        <f t="shared" si="1"/>
        <v>2800</v>
      </c>
      <c r="L9" s="16" t="s">
        <v>98</v>
      </c>
    </row>
    <row r="10" s="1" customFormat="1" ht="35" customHeight="1" spans="1:12">
      <c r="A10" s="16" t="s">
        <v>99</v>
      </c>
      <c r="B10" s="18" t="s">
        <v>100</v>
      </c>
      <c r="C10" s="18" t="s">
        <v>101</v>
      </c>
      <c r="D10" s="19" t="s">
        <v>102</v>
      </c>
      <c r="E10" s="19">
        <v>2021.03</v>
      </c>
      <c r="F10" s="19" t="s">
        <v>103</v>
      </c>
      <c r="G10" s="19">
        <v>300</v>
      </c>
      <c r="H10" s="16">
        <v>12</v>
      </c>
      <c r="I10" s="21">
        <v>7200</v>
      </c>
      <c r="J10" s="16">
        <f t="shared" si="0"/>
        <v>1200</v>
      </c>
      <c r="K10" s="16">
        <f t="shared" si="1"/>
        <v>8400</v>
      </c>
      <c r="L10" s="16" t="s">
        <v>20</v>
      </c>
    </row>
    <row r="11" s="1" customFormat="1" ht="35" customHeight="1" spans="1:12">
      <c r="A11" s="16" t="s">
        <v>104</v>
      </c>
      <c r="B11" s="18" t="s">
        <v>105</v>
      </c>
      <c r="C11" s="18" t="s">
        <v>106</v>
      </c>
      <c r="D11" s="19" t="s">
        <v>107</v>
      </c>
      <c r="E11" s="19">
        <v>2021.05</v>
      </c>
      <c r="F11" s="19" t="s">
        <v>103</v>
      </c>
      <c r="G11" s="19">
        <v>360</v>
      </c>
      <c r="H11" s="16">
        <v>12</v>
      </c>
      <c r="I11" s="21">
        <v>7200</v>
      </c>
      <c r="J11" s="16">
        <f t="shared" si="0"/>
        <v>1200</v>
      </c>
      <c r="K11" s="16">
        <f t="shared" si="1"/>
        <v>8400</v>
      </c>
      <c r="L11" s="16" t="s">
        <v>20</v>
      </c>
    </row>
    <row r="12" s="1" customFormat="1" ht="35" customHeight="1" spans="1:12">
      <c r="A12" s="16" t="s">
        <v>108</v>
      </c>
      <c r="B12" s="18" t="s">
        <v>109</v>
      </c>
      <c r="C12" s="18" t="s">
        <v>110</v>
      </c>
      <c r="D12" s="19" t="s">
        <v>111</v>
      </c>
      <c r="E12" s="20">
        <v>2020.04</v>
      </c>
      <c r="F12" s="20" t="s">
        <v>112</v>
      </c>
      <c r="G12" s="20">
        <v>300</v>
      </c>
      <c r="H12" s="21">
        <v>9</v>
      </c>
      <c r="I12" s="21">
        <v>5400</v>
      </c>
      <c r="J12" s="16">
        <f t="shared" si="0"/>
        <v>900</v>
      </c>
      <c r="K12" s="16">
        <f t="shared" si="1"/>
        <v>6300</v>
      </c>
      <c r="L12" s="16" t="s">
        <v>113</v>
      </c>
    </row>
    <row r="13" s="1" customFormat="1" ht="35" customHeight="1" spans="1:12">
      <c r="A13" s="16" t="s">
        <v>114</v>
      </c>
      <c r="B13" s="18" t="s">
        <v>115</v>
      </c>
      <c r="C13" s="18" t="s">
        <v>116</v>
      </c>
      <c r="D13" s="19" t="s">
        <v>117</v>
      </c>
      <c r="E13" s="22">
        <v>2020.1</v>
      </c>
      <c r="F13" s="20" t="s">
        <v>118</v>
      </c>
      <c r="G13" s="20">
        <v>70</v>
      </c>
      <c r="H13" s="21">
        <v>10</v>
      </c>
      <c r="I13" s="21">
        <v>6000</v>
      </c>
      <c r="J13" s="16">
        <f t="shared" si="0"/>
        <v>1000</v>
      </c>
      <c r="K13" s="16">
        <f t="shared" si="1"/>
        <v>7000</v>
      </c>
      <c r="L13" s="16" t="s">
        <v>119</v>
      </c>
    </row>
    <row r="14" s="1" customFormat="1" ht="35" customHeight="1" spans="1:12">
      <c r="A14" s="16" t="s">
        <v>120</v>
      </c>
      <c r="B14" s="18" t="s">
        <v>121</v>
      </c>
      <c r="C14" s="18" t="s">
        <v>122</v>
      </c>
      <c r="D14" s="19" t="s">
        <v>123</v>
      </c>
      <c r="E14" s="22">
        <v>2020.1</v>
      </c>
      <c r="F14" s="20" t="s">
        <v>118</v>
      </c>
      <c r="G14" s="20">
        <v>70</v>
      </c>
      <c r="H14" s="21">
        <v>10</v>
      </c>
      <c r="I14" s="21">
        <v>6000</v>
      </c>
      <c r="J14" s="16">
        <f t="shared" si="0"/>
        <v>1000</v>
      </c>
      <c r="K14" s="16">
        <f t="shared" si="1"/>
        <v>7000</v>
      </c>
      <c r="L14" s="16" t="s">
        <v>119</v>
      </c>
    </row>
    <row r="15" s="1" customFormat="1" ht="35" customHeight="1" spans="1:12">
      <c r="A15" s="16" t="s">
        <v>124</v>
      </c>
      <c r="B15" s="18" t="s">
        <v>125</v>
      </c>
      <c r="C15" s="18" t="s">
        <v>126</v>
      </c>
      <c r="D15" s="19" t="s">
        <v>127</v>
      </c>
      <c r="E15" s="20">
        <v>2021.9</v>
      </c>
      <c r="F15" s="20" t="s">
        <v>128</v>
      </c>
      <c r="G15" s="20">
        <v>120</v>
      </c>
      <c r="H15" s="21">
        <v>12</v>
      </c>
      <c r="I15" s="21">
        <f>600*H15</f>
        <v>7200</v>
      </c>
      <c r="J15" s="16">
        <f t="shared" si="0"/>
        <v>1200</v>
      </c>
      <c r="K15" s="16">
        <f t="shared" si="1"/>
        <v>8400</v>
      </c>
      <c r="L15" s="16" t="s">
        <v>20</v>
      </c>
    </row>
    <row r="16" s="1" customFormat="1" ht="35" customHeight="1" spans="1:12">
      <c r="A16" s="16" t="s">
        <v>129</v>
      </c>
      <c r="B16" s="18" t="s">
        <v>130</v>
      </c>
      <c r="C16" s="33" t="s">
        <v>131</v>
      </c>
      <c r="D16" s="34" t="s">
        <v>132</v>
      </c>
      <c r="E16" s="35">
        <v>2022.05</v>
      </c>
      <c r="F16" s="33" t="s">
        <v>133</v>
      </c>
      <c r="G16" s="20">
        <v>80</v>
      </c>
      <c r="H16" s="21">
        <v>7</v>
      </c>
      <c r="I16" s="21">
        <v>4200</v>
      </c>
      <c r="J16" s="16">
        <f t="shared" si="0"/>
        <v>700</v>
      </c>
      <c r="K16" s="16">
        <f t="shared" si="1"/>
        <v>4900</v>
      </c>
      <c r="L16" s="16"/>
    </row>
    <row r="17" s="1" customFormat="1" ht="35" customHeight="1" spans="1:12">
      <c r="A17" s="16" t="s">
        <v>134</v>
      </c>
      <c r="B17" s="18" t="s">
        <v>135</v>
      </c>
      <c r="C17" s="33" t="s">
        <v>136</v>
      </c>
      <c r="D17" s="34" t="s">
        <v>137</v>
      </c>
      <c r="E17" s="35">
        <v>2022.02</v>
      </c>
      <c r="F17" s="33" t="s">
        <v>138</v>
      </c>
      <c r="G17" s="20">
        <v>60</v>
      </c>
      <c r="H17" s="21">
        <v>10</v>
      </c>
      <c r="I17" s="21">
        <v>6000</v>
      </c>
      <c r="J17" s="16">
        <f t="shared" si="0"/>
        <v>1000</v>
      </c>
      <c r="K17" s="16">
        <f t="shared" si="1"/>
        <v>7000</v>
      </c>
      <c r="L17" s="16"/>
    </row>
    <row r="18" s="1" customFormat="1" ht="35" customHeight="1" spans="1:12">
      <c r="A18" s="16" t="s">
        <v>139</v>
      </c>
      <c r="B18" s="18" t="s">
        <v>140</v>
      </c>
      <c r="C18" s="33" t="s">
        <v>141</v>
      </c>
      <c r="D18" s="34" t="s">
        <v>137</v>
      </c>
      <c r="E18" s="35">
        <v>2022.03</v>
      </c>
      <c r="F18" s="33" t="s">
        <v>142</v>
      </c>
      <c r="G18" s="20">
        <v>60</v>
      </c>
      <c r="H18" s="32">
        <v>10</v>
      </c>
      <c r="I18" s="21">
        <v>6000</v>
      </c>
      <c r="J18" s="16">
        <f t="shared" si="0"/>
        <v>1000</v>
      </c>
      <c r="K18" s="16">
        <f t="shared" si="1"/>
        <v>7000</v>
      </c>
      <c r="L18" s="16"/>
    </row>
    <row r="19" s="1" customFormat="1" ht="35" customHeight="1" spans="1:12">
      <c r="A19" s="23" t="s">
        <v>143</v>
      </c>
      <c r="B19" s="24"/>
      <c r="C19" s="24"/>
      <c r="D19" s="26"/>
      <c r="E19" s="26"/>
      <c r="F19" s="25"/>
      <c r="G19" s="27">
        <f t="shared" ref="G19:K19" si="2">SUM(G8:G18)</f>
        <v>1700</v>
      </c>
      <c r="H19" s="27">
        <f t="shared" si="2"/>
        <v>98</v>
      </c>
      <c r="I19" s="27">
        <f t="shared" si="2"/>
        <v>58800</v>
      </c>
      <c r="J19" s="27">
        <f t="shared" si="2"/>
        <v>9800</v>
      </c>
      <c r="K19" s="27">
        <f t="shared" si="2"/>
        <v>68600</v>
      </c>
      <c r="L19" s="30"/>
    </row>
    <row r="20" s="1" customFormat="1" ht="35" customHeight="1" spans="1:12">
      <c r="A20" s="36"/>
      <c r="B20" s="36"/>
      <c r="C20" s="36"/>
      <c r="D20" s="36"/>
      <c r="E20" s="36"/>
      <c r="F20" s="36"/>
      <c r="G20" s="36"/>
      <c r="H20" s="36"/>
      <c r="I20" s="36"/>
      <c r="J20" s="36"/>
      <c r="K20" s="36"/>
      <c r="L20" s="36"/>
    </row>
    <row r="21" s="31" customFormat="1" ht="28" customHeight="1" spans="1:12">
      <c r="A21" s="37"/>
      <c r="B21" s="37"/>
      <c r="C21" s="37"/>
      <c r="D21" s="37"/>
      <c r="E21" s="38"/>
      <c r="F21" s="39"/>
      <c r="G21" s="40"/>
      <c r="H21" s="40"/>
      <c r="I21" s="40"/>
      <c r="J21" s="40"/>
      <c r="K21" s="40"/>
      <c r="L21" s="41"/>
    </row>
  </sheetData>
  <mergeCells count="17">
    <mergeCell ref="A2:K2"/>
    <mergeCell ref="A3:L3"/>
    <mergeCell ref="A4:L4"/>
    <mergeCell ref="A19:B19"/>
    <mergeCell ref="A20:L20"/>
    <mergeCell ref="A5:A7"/>
    <mergeCell ref="B5:B7"/>
    <mergeCell ref="C5:C7"/>
    <mergeCell ref="D5:D7"/>
    <mergeCell ref="E5:E7"/>
    <mergeCell ref="F5:F7"/>
    <mergeCell ref="G5:G7"/>
    <mergeCell ref="H5:H7"/>
    <mergeCell ref="I5:I7"/>
    <mergeCell ref="J5:J7"/>
    <mergeCell ref="K5:K7"/>
    <mergeCell ref="L5:L7"/>
  </mergeCells>
  <conditionalFormatting sqref="B15">
    <cfRule type="duplicateValues" dxfId="0" priority="8"/>
  </conditionalFormatting>
  <conditionalFormatting sqref="C15">
    <cfRule type="duplicateValues" dxfId="0" priority="3"/>
  </conditionalFormatting>
  <conditionalFormatting sqref="B18">
    <cfRule type="duplicateValues" dxfId="0" priority="6"/>
  </conditionalFormatting>
  <conditionalFormatting sqref="C18">
    <cfRule type="duplicateValues" dxfId="0" priority="1"/>
  </conditionalFormatting>
  <conditionalFormatting sqref="B5:B7">
    <cfRule type="duplicateValues" dxfId="0" priority="10"/>
  </conditionalFormatting>
  <conditionalFormatting sqref="B8:B14">
    <cfRule type="duplicateValues" dxfId="0" priority="9"/>
  </conditionalFormatting>
  <conditionalFormatting sqref="B16:B17">
    <cfRule type="duplicateValues" dxfId="0" priority="7"/>
  </conditionalFormatting>
  <conditionalFormatting sqref="C5:C7">
    <cfRule type="duplicateValues" dxfId="0" priority="5"/>
  </conditionalFormatting>
  <conditionalFormatting sqref="C8:C14">
    <cfRule type="duplicateValues" dxfId="0" priority="4"/>
  </conditionalFormatting>
  <conditionalFormatting sqref="C16:C17">
    <cfRule type="duplicateValues" dxfId="0" priority="2"/>
  </conditionalFormatting>
  <conditionalFormatting sqref="B22:C1048576">
    <cfRule type="duplicateValues" dxfId="0" priority="20"/>
  </conditionalFormatting>
  <pageMargins left="0.590277777777778" right="0.432638888888889" top="0.629861111111111" bottom="0.314583333333333" header="0.629861111111111"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K14" sqref="K14"/>
    </sheetView>
  </sheetViews>
  <sheetFormatPr defaultColWidth="9" defaultRowHeight="13.5"/>
  <cols>
    <col min="1" max="1" width="5" style="1" customWidth="1"/>
    <col min="2" max="2" width="22.75" style="3" customWidth="1"/>
    <col min="3" max="3" width="16.625" style="1" customWidth="1"/>
    <col min="4" max="4" width="10.25" style="4" customWidth="1"/>
    <col min="5" max="5" width="10" style="3" customWidth="1"/>
    <col min="6" max="6" width="8.625" style="1" customWidth="1"/>
    <col min="7" max="7" width="5.68333333333333" style="1" customWidth="1"/>
    <col min="8" max="8" width="9" style="1"/>
    <col min="9" max="9" width="7.625" style="1" customWidth="1"/>
    <col min="10" max="10" width="7.375" style="5" customWidth="1"/>
    <col min="11" max="11" width="8.65" style="6" customWidth="1"/>
    <col min="12" max="16352" width="9" style="1"/>
  </cols>
  <sheetData>
    <row r="1" customFormat="1" ht="18.75" spans="1:10">
      <c r="A1" s="7" t="s">
        <v>144</v>
      </c>
      <c r="B1" s="7"/>
      <c r="C1" s="7"/>
      <c r="D1" s="7"/>
      <c r="E1" s="7"/>
      <c r="F1" s="7"/>
      <c r="G1" s="7"/>
      <c r="H1" s="7"/>
      <c r="I1" s="7"/>
      <c r="J1" s="7"/>
    </row>
    <row r="2" s="1" customFormat="1" ht="50" customHeight="1" spans="1:12">
      <c r="A2" s="8" t="s">
        <v>145</v>
      </c>
      <c r="B2" s="9"/>
      <c r="C2" s="9"/>
      <c r="D2" s="8"/>
      <c r="E2" s="8"/>
      <c r="F2" s="9"/>
      <c r="G2" s="8"/>
      <c r="H2" s="8"/>
      <c r="I2" s="8"/>
      <c r="J2" s="8"/>
      <c r="K2" s="8"/>
      <c r="L2" s="8"/>
    </row>
    <row r="3" s="2" customFormat="1" ht="24" customHeight="1" spans="1:12">
      <c r="A3" s="10" t="s">
        <v>146</v>
      </c>
      <c r="B3" s="10"/>
      <c r="C3" s="10"/>
      <c r="D3" s="10"/>
      <c r="E3" s="10"/>
      <c r="F3" s="10"/>
      <c r="G3" s="10"/>
      <c r="H3" s="10"/>
      <c r="I3" s="10"/>
      <c r="J3" s="10"/>
      <c r="K3" s="10"/>
      <c r="L3" s="10"/>
    </row>
    <row r="4" s="1" customFormat="1" ht="15" customHeight="1" spans="1:12">
      <c r="A4" s="11" t="s">
        <v>3</v>
      </c>
      <c r="B4" s="12" t="s">
        <v>4</v>
      </c>
      <c r="C4" s="12" t="s">
        <v>5</v>
      </c>
      <c r="D4" s="11" t="s">
        <v>6</v>
      </c>
      <c r="E4" s="11" t="s">
        <v>7</v>
      </c>
      <c r="F4" s="12" t="s">
        <v>8</v>
      </c>
      <c r="G4" s="11" t="s">
        <v>9</v>
      </c>
      <c r="H4" s="13" t="s">
        <v>10</v>
      </c>
      <c r="I4" s="11" t="s">
        <v>11</v>
      </c>
      <c r="J4" s="11" t="s">
        <v>12</v>
      </c>
      <c r="K4" s="11" t="s">
        <v>13</v>
      </c>
      <c r="L4" s="11" t="s">
        <v>14</v>
      </c>
    </row>
    <row r="5" s="1" customFormat="1" spans="1:12">
      <c r="A5" s="11"/>
      <c r="B5" s="12"/>
      <c r="C5" s="12"/>
      <c r="D5" s="11"/>
      <c r="E5" s="11"/>
      <c r="F5" s="12"/>
      <c r="G5" s="11"/>
      <c r="H5" s="14"/>
      <c r="I5" s="11"/>
      <c r="J5" s="11"/>
      <c r="K5" s="11"/>
      <c r="L5" s="11"/>
    </row>
    <row r="6" s="1" customFormat="1" ht="27" customHeight="1" spans="1:12">
      <c r="A6" s="11"/>
      <c r="B6" s="12"/>
      <c r="C6" s="12"/>
      <c r="D6" s="11"/>
      <c r="E6" s="11"/>
      <c r="F6" s="12"/>
      <c r="G6" s="11"/>
      <c r="H6" s="15"/>
      <c r="I6" s="11"/>
      <c r="J6" s="11"/>
      <c r="K6" s="11"/>
      <c r="L6" s="11"/>
    </row>
    <row r="7" s="1" customFormat="1" ht="35" customHeight="1" spans="1:12">
      <c r="A7" s="16" t="s">
        <v>87</v>
      </c>
      <c r="B7" s="17" t="s">
        <v>147</v>
      </c>
      <c r="C7" s="18" t="s">
        <v>148</v>
      </c>
      <c r="D7" s="18" t="s">
        <v>149</v>
      </c>
      <c r="E7" s="18" t="s">
        <v>150</v>
      </c>
      <c r="F7" s="18" t="s">
        <v>151</v>
      </c>
      <c r="G7" s="18">
        <v>60</v>
      </c>
      <c r="H7" s="18">
        <v>12</v>
      </c>
      <c r="I7" s="21">
        <v>7200</v>
      </c>
      <c r="J7" s="21">
        <v>1200</v>
      </c>
      <c r="K7" s="16">
        <f t="shared" ref="K7:K10" si="0">I7+J7</f>
        <v>8400</v>
      </c>
      <c r="L7" s="16"/>
    </row>
    <row r="8" s="1" customFormat="1" ht="35" customHeight="1" spans="1:12">
      <c r="A8" s="16" t="s">
        <v>93</v>
      </c>
      <c r="B8" s="17" t="s">
        <v>152</v>
      </c>
      <c r="C8" s="18" t="s">
        <v>153</v>
      </c>
      <c r="D8" s="19" t="s">
        <v>154</v>
      </c>
      <c r="E8" s="20" t="s">
        <v>155</v>
      </c>
      <c r="F8" s="20" t="s">
        <v>156</v>
      </c>
      <c r="G8" s="20">
        <v>55</v>
      </c>
      <c r="H8" s="21">
        <v>12</v>
      </c>
      <c r="I8" s="21">
        <v>6600</v>
      </c>
      <c r="J8" s="16">
        <f>H8*100</f>
        <v>1200</v>
      </c>
      <c r="K8" s="16">
        <f t="shared" si="0"/>
        <v>7800</v>
      </c>
      <c r="L8" s="16"/>
    </row>
    <row r="9" s="1" customFormat="1" ht="35" customHeight="1" spans="1:12">
      <c r="A9" s="16" t="s">
        <v>99</v>
      </c>
      <c r="B9" s="17" t="s">
        <v>157</v>
      </c>
      <c r="C9" s="18" t="s">
        <v>158</v>
      </c>
      <c r="D9" s="18" t="s">
        <v>159</v>
      </c>
      <c r="E9" s="22" t="s">
        <v>160</v>
      </c>
      <c r="F9" s="20" t="s">
        <v>161</v>
      </c>
      <c r="G9" s="20">
        <v>60</v>
      </c>
      <c r="H9" s="21">
        <v>12</v>
      </c>
      <c r="I9" s="21">
        <v>7200</v>
      </c>
      <c r="J9" s="16">
        <f>H9*100</f>
        <v>1200</v>
      </c>
      <c r="K9" s="16">
        <f t="shared" si="0"/>
        <v>8400</v>
      </c>
      <c r="L9" s="29"/>
    </row>
    <row r="10" s="1" customFormat="1" ht="35" customHeight="1" spans="1:12">
      <c r="A10" s="16" t="s">
        <v>104</v>
      </c>
      <c r="B10" s="17" t="s">
        <v>162</v>
      </c>
      <c r="C10" s="18" t="s">
        <v>163</v>
      </c>
      <c r="D10" s="19" t="s">
        <v>164</v>
      </c>
      <c r="E10" s="22" t="s">
        <v>165</v>
      </c>
      <c r="F10" s="20" t="s">
        <v>166</v>
      </c>
      <c r="G10" s="20">
        <v>50</v>
      </c>
      <c r="H10" s="21">
        <v>12</v>
      </c>
      <c r="I10" s="21">
        <v>6000</v>
      </c>
      <c r="J10" s="21">
        <v>1200</v>
      </c>
      <c r="K10" s="16">
        <f t="shared" si="0"/>
        <v>7200</v>
      </c>
      <c r="L10" s="16"/>
    </row>
    <row r="11" s="1" customFormat="1" ht="35" customHeight="1" spans="1:12">
      <c r="A11" s="23" t="s">
        <v>143</v>
      </c>
      <c r="B11" s="24"/>
      <c r="C11" s="25"/>
      <c r="D11" s="26"/>
      <c r="E11" s="26"/>
      <c r="F11" s="25"/>
      <c r="G11" s="27">
        <f>SUM(G7:G10)</f>
        <v>225</v>
      </c>
      <c r="H11" s="27">
        <f>SUM(H7:H10)</f>
        <v>48</v>
      </c>
      <c r="I11" s="27">
        <f t="shared" ref="G11:K11" si="1">SUM(I7:I10)</f>
        <v>27000</v>
      </c>
      <c r="J11" s="27">
        <f t="shared" si="1"/>
        <v>4800</v>
      </c>
      <c r="K11" s="27">
        <f t="shared" si="1"/>
        <v>31800</v>
      </c>
      <c r="L11" s="30"/>
    </row>
    <row r="12" s="1" customFormat="1" ht="35" customHeight="1" spans="1:12">
      <c r="A12" s="28"/>
      <c r="B12" s="28"/>
      <c r="C12" s="28"/>
      <c r="D12" s="28"/>
      <c r="E12" s="28"/>
      <c r="F12" s="28"/>
      <c r="G12" s="28"/>
      <c r="H12" s="28"/>
      <c r="I12" s="28"/>
      <c r="J12" s="28"/>
      <c r="K12" s="28"/>
      <c r="L12" s="28"/>
    </row>
  </sheetData>
  <mergeCells count="17">
    <mergeCell ref="A1:J1"/>
    <mergeCell ref="A2:L2"/>
    <mergeCell ref="A3:L3"/>
    <mergeCell ref="A11:B11"/>
    <mergeCell ref="A12:L12"/>
    <mergeCell ref="A4:A6"/>
    <mergeCell ref="B4:B6"/>
    <mergeCell ref="C4:C6"/>
    <mergeCell ref="D4:D6"/>
    <mergeCell ref="E4:E6"/>
    <mergeCell ref="F4:F6"/>
    <mergeCell ref="G4:G6"/>
    <mergeCell ref="H4:H6"/>
    <mergeCell ref="I4:I6"/>
    <mergeCell ref="J4:J6"/>
    <mergeCell ref="K4:K6"/>
    <mergeCell ref="L4:L6"/>
  </mergeCells>
  <conditionalFormatting sqref="B7:H7">
    <cfRule type="duplicateValues" dxfId="0" priority="5"/>
  </conditionalFormatting>
  <conditionalFormatting sqref="B8:C8">
    <cfRule type="duplicateValues" dxfId="0" priority="4"/>
  </conditionalFormatting>
  <conditionalFormatting sqref="C9">
    <cfRule type="duplicateValues" dxfId="0" priority="2"/>
  </conditionalFormatting>
  <conditionalFormatting sqref="D9">
    <cfRule type="duplicateValues" dxfId="0" priority="1"/>
  </conditionalFormatting>
  <conditionalFormatting sqref="B13:B1048576">
    <cfRule type="duplicateValues" dxfId="0" priority="13"/>
  </conditionalFormatting>
  <conditionalFormatting sqref="C4:C6">
    <cfRule type="duplicateValues" dxfId="0" priority="6"/>
  </conditionalFormatting>
  <conditionalFormatting sqref="B4:B6 C11">
    <cfRule type="duplicateValues" dxfId="0" priority="7"/>
  </conditionalFormatting>
  <conditionalFormatting sqref="B10:C10 B9">
    <cfRule type="duplicateValues" dxfId="0" priority="3"/>
  </conditionalFormatting>
  <pageMargins left="0.590277777777778" right="0.432638888888889" top="0.629861111111111" bottom="0.314583333333333" header="0.629861111111111"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金宁 (实地核定）</vt:lpstr>
      <vt:lpstr>雷王</vt:lpstr>
      <vt:lpstr>有为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2021-11-29T01:02:00Z</dcterms:created>
  <dcterms:modified xsi:type="dcterms:W3CDTF">2022-11-25T07:36:44Z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EB40DB76B6B040A4A89A6265D574442D</vt:lpwstr>
  </property>
</Properties>
</file>