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Sheet1!$A$2:$R$59</definedName>
  </definedNames>
  <calcPr calcId="144525"/>
</workbook>
</file>

<file path=xl/sharedStrings.xml><?xml version="1.0" encoding="utf-8"?>
<sst xmlns="http://schemas.openxmlformats.org/spreadsheetml/2006/main" count="354" uniqueCount="122">
  <si>
    <t xml:space="preserve">2023年第三季度市直企业吸纳就业社会保险补贴公示表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</si>
  <si>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</si>
  <si>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单位名称</t>
  </si>
  <si>
    <t>姓名</t>
  </si>
  <si>
    <t>性别</t>
  </si>
  <si>
    <t>人员类别</t>
  </si>
  <si>
    <t>就业时间</t>
  </si>
  <si>
    <t>补贴起始月份</t>
  </si>
  <si>
    <t>补贴申报月数</t>
  </si>
  <si>
    <t>累计补贴月数</t>
  </si>
  <si>
    <t>已缴纳
社保费</t>
  </si>
  <si>
    <t>应补贴
社保费</t>
  </si>
  <si>
    <t>备注</t>
  </si>
  <si>
    <r>
      <rPr>
        <sz val="9"/>
        <rFont val="华文细黑"/>
        <charset val="134"/>
      </rPr>
      <t>养老</t>
    </r>
    <r>
      <rPr>
        <sz val="8"/>
        <rFont val="华文细黑"/>
        <charset val="134"/>
      </rPr>
      <t>（24%）</t>
    </r>
  </si>
  <si>
    <t>医疗（10.5%）</t>
  </si>
  <si>
    <t xml:space="preserve">失业（1%）</t>
  </si>
  <si>
    <t xml:space="preserve">养老（16%）</t>
  </si>
  <si>
    <t>医疗（8.5%）</t>
  </si>
  <si>
    <t xml:space="preserve">失业（0.7%）</t>
  </si>
  <si>
    <t>湖北天化麻业股份有限公司</t>
  </si>
  <si>
    <t>周国林</t>
  </si>
  <si>
    <t>男</t>
  </si>
  <si>
    <t>大龄就业困难人员</t>
  </si>
  <si>
    <t>2023.7-9</t>
  </si>
  <si>
    <t>陈细华</t>
  </si>
  <si>
    <t>贾满元</t>
  </si>
  <si>
    <t>女</t>
  </si>
  <si>
    <t>吴巧梅</t>
  </si>
  <si>
    <t>陈小燕</t>
  </si>
  <si>
    <t>孙成俊</t>
  </si>
  <si>
    <t>饶正洪</t>
  </si>
  <si>
    <t>林卫星</t>
  </si>
  <si>
    <t>夏小梅</t>
  </si>
  <si>
    <t>张晓咏</t>
  </si>
  <si>
    <t>田国珍</t>
  </si>
  <si>
    <t>徐素芬</t>
  </si>
  <si>
    <t>谢秋英</t>
  </si>
  <si>
    <t>蔡伦伟</t>
  </si>
  <si>
    <t>万珍珍</t>
  </si>
  <si>
    <t>谢细莲</t>
  </si>
  <si>
    <t>2023.7-8</t>
  </si>
  <si>
    <t>余丽琴</t>
  </si>
  <si>
    <t>高娟</t>
  </si>
  <si>
    <t>朱友平</t>
  </si>
  <si>
    <t>咸宁市绿卉轩园林绿化有限公司</t>
  </si>
  <si>
    <t>樊建武</t>
  </si>
  <si>
    <t>2019.11</t>
  </si>
  <si>
    <t>孙细海</t>
  </si>
  <si>
    <t>2020.01</t>
  </si>
  <si>
    <t>吴平珍</t>
  </si>
  <si>
    <t>2020.07</t>
  </si>
  <si>
    <t>2021.01</t>
  </si>
  <si>
    <t>梅琴</t>
  </si>
  <si>
    <t>阮晓林</t>
  </si>
  <si>
    <t>吴水荣</t>
  </si>
  <si>
    <t>许志丹</t>
  </si>
  <si>
    <t>2021.10</t>
  </si>
  <si>
    <t>湖北祥盛汽车租赁有限公司</t>
  </si>
  <si>
    <t>周世普</t>
  </si>
  <si>
    <t>2019.07</t>
  </si>
  <si>
    <t>2023.6-9</t>
  </si>
  <si>
    <t>已扣减2023.4-5月补贴1648.08元</t>
  </si>
  <si>
    <t>葛荣坤</t>
  </si>
  <si>
    <t>失地农民</t>
  </si>
  <si>
    <t>张琴</t>
  </si>
  <si>
    <t>湖北天擎机电有限公司</t>
  </si>
  <si>
    <t>陈静</t>
  </si>
  <si>
    <t>连续失业1年以上</t>
  </si>
  <si>
    <t>2020.08</t>
  </si>
  <si>
    <t>已扣减2023.1-5月补贴4120.2元</t>
  </si>
  <si>
    <t>陈梦玲</t>
  </si>
  <si>
    <t>2022.09</t>
  </si>
  <si>
    <t>黄艳红</t>
  </si>
  <si>
    <t>咸宁市宏达商贸有限公司</t>
  </si>
  <si>
    <t>樊卫红</t>
  </si>
  <si>
    <t>2022.03</t>
  </si>
  <si>
    <t>湖北敏鑫家政有限公司</t>
  </si>
  <si>
    <t>徐朝霞</t>
  </si>
  <si>
    <t>2022.07</t>
  </si>
  <si>
    <t>咸宁市精益职业技术学校</t>
  </si>
  <si>
    <t>涂望林</t>
  </si>
  <si>
    <t>2023.01</t>
  </si>
  <si>
    <t>2023.4-6</t>
  </si>
  <si>
    <t>沈敏慧</t>
  </si>
  <si>
    <t>2023.09</t>
  </si>
  <si>
    <t>2023.9-9</t>
  </si>
  <si>
    <t>咸宁市君爱物业服务有限公司</t>
  </si>
  <si>
    <t>车娟</t>
  </si>
  <si>
    <t>鲁翠琴</t>
  </si>
  <si>
    <t>湖北烨鑫防水工程有限公司</t>
  </si>
  <si>
    <t>韩亚梅</t>
  </si>
  <si>
    <t>大龄就业困难</t>
  </si>
  <si>
    <t>武汉华扬天乐生物科技有限公司</t>
  </si>
  <si>
    <t>杨群燕</t>
  </si>
  <si>
    <t>2023.04</t>
  </si>
  <si>
    <t>咸宁万达广场商业管理有限公司</t>
  </si>
  <si>
    <t>岳林</t>
  </si>
  <si>
    <t>毕业年度高校毕业生</t>
  </si>
  <si>
    <t>2022.08</t>
  </si>
  <si>
    <t>2023.7-7</t>
  </si>
  <si>
    <t>易览（湖北）智能数据服务有限公司</t>
  </si>
  <si>
    <t>邹梓杰</t>
  </si>
  <si>
    <t>2022.11</t>
  </si>
  <si>
    <t>曹远</t>
  </si>
  <si>
    <t>胡灿</t>
  </si>
  <si>
    <t>万高</t>
  </si>
  <si>
    <t>瞿文超</t>
  </si>
  <si>
    <t>尹远</t>
  </si>
  <si>
    <t>咸宁东恒商贸有限公司</t>
  </si>
  <si>
    <t>陶佳</t>
  </si>
  <si>
    <t>杨家伟</t>
  </si>
  <si>
    <t>2022.12</t>
  </si>
  <si>
    <t>湖北合扬科技有限公司</t>
  </si>
  <si>
    <t>陈龙</t>
  </si>
  <si>
    <t>杨嘉乐</t>
  </si>
  <si>
    <t>张萌萌</t>
  </si>
  <si>
    <t>饶宣</t>
  </si>
  <si>
    <t>何旭阳</t>
  </si>
  <si>
    <t>李晓</t>
  </si>
  <si>
    <t>黄鹤楼酒业（咸宁）有限公司</t>
  </si>
  <si>
    <t>项云</t>
  </si>
  <si>
    <t>2023.07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</si>
</sst>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华文细黑"/>
      <charset val="134"/>
    </font>
    <font>
      <sz val="9"/>
      <name val="宋体"/>
      <charset val="134"/>
    </font>
    <font>
      <sz val="10"/>
      <name val="Arial Narrow"/>
      <charset val="134"/>
    </font>
    <font>
      <sz val="9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50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horizontal="center" vertical="center" shrinkToFit="1"/>
    </xf>
    <xf numFmtId="49" fontId="4" fillId="0" borderId="5" xfId="0" applyNumberFormat="1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3" fontId="5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43" fontId="3" fillId="0" borderId="9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pane ySplit="3" topLeftCell="A5" activePane="bottomLeft" state="frozen"/>
      <selection/>
      <selection pane="bottomLeft" activeCell="M48" sqref="M48"/>
    </sheetView>
  </sheetViews>
  <sheetFormatPr defaultColWidth="8" defaultRowHeight="13.5"/>
  <cols>
    <col min="1" max="1" width="3.25" style="1" customWidth="1"/>
    <col min="2" max="2" width="11.75" style="1" customWidth="1"/>
    <col min="3" max="3" width="5.875" style="1" customWidth="1"/>
    <col min="4" max="4" width="3.75" style="1" customWidth="1"/>
    <col min="5" max="5" width="8.25" style="2" customWidth="1"/>
    <col min="6" max="6" width="6.75" style="2" customWidth="1"/>
    <col min="7" max="7" width="6.375" style="2" customWidth="1"/>
    <col min="8" max="8" width="7.125" style="2" customWidth="1"/>
    <col min="9" max="9" width="4.75" style="2" customWidth="1"/>
    <col min="10" max="10" width="6.75" style="2" customWidth="1"/>
    <col min="11" max="14" width="6.25" style="2" customWidth="1"/>
    <col min="15" max="15" width="6.75" style="2" customWidth="1"/>
    <col min="16" max="17" width="6.25" style="2" customWidth="1"/>
    <col min="18" max="18" width="9.875" style="2" customWidth="1"/>
    <col min="19" max="16384" width="8" style="1"/>
  </cols>
  <sheetData>
    <row r="1" ht="24" customHeight="1" spans="1:18">
      <c r="A1" s="3" t="s">
        <v>0</v>
      </c>
      <c r="B1" s="4"/>
      <c r="C1" s="5"/>
      <c r="D1" s="4"/>
      <c r="E1" s="5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</row>
    <row r="2" ht="19.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8" t="s">
        <v>9</v>
      </c>
      <c r="J2" s="35" t="s">
        <v>10</v>
      </c>
      <c r="K2" s="36"/>
      <c r="L2" s="37"/>
      <c r="M2" s="37"/>
      <c r="N2" s="38" t="s">
        <v>11</v>
      </c>
      <c r="O2" s="36"/>
      <c r="P2" s="37"/>
      <c r="Q2" s="47"/>
      <c r="R2" s="48" t="s">
        <v>12</v>
      </c>
    </row>
    <row r="3" ht="32" customHeight="1" spans="1:18">
      <c r="A3" s="10"/>
      <c r="B3" s="10"/>
      <c r="C3" s="10"/>
      <c r="D3" s="10"/>
      <c r="E3" s="11"/>
      <c r="F3" s="11"/>
      <c r="G3" s="11"/>
      <c r="H3" s="12"/>
      <c r="I3" s="11"/>
      <c r="J3" s="39"/>
      <c r="K3" s="40" t="s">
        <v>13</v>
      </c>
      <c r="L3" s="40" t="s">
        <v>14</v>
      </c>
      <c r="M3" s="40" t="s">
        <v>15</v>
      </c>
      <c r="N3" s="41"/>
      <c r="O3" s="40" t="s">
        <v>16</v>
      </c>
      <c r="P3" s="40" t="s">
        <v>17</v>
      </c>
      <c r="Q3" s="40" t="s">
        <v>18</v>
      </c>
      <c r="R3" s="49"/>
    </row>
    <row r="4" ht="24" customHeight="1" spans="1:18">
      <c r="A4" s="10">
        <v>1</v>
      </c>
      <c r="B4" s="13" t="s">
        <v>19</v>
      </c>
      <c r="C4" s="14" t="s">
        <v>20</v>
      </c>
      <c r="D4" s="14" t="s">
        <v>21</v>
      </c>
      <c r="E4" s="14" t="s">
        <v>22</v>
      </c>
      <c r="F4" s="14">
        <v>2019.07</v>
      </c>
      <c r="G4" s="14">
        <v>2020.01</v>
      </c>
      <c r="H4" s="15" t="s">
        <v>23</v>
      </c>
      <c r="I4" s="14">
        <v>34</v>
      </c>
      <c r="J4" s="14">
        <f t="shared" ref="J4:J41" si="0">SUM(K4:M4)</f>
        <v>3828.86</v>
      </c>
      <c r="K4" s="14">
        <f t="shared" ref="K4:K18" si="1">3675*0.24*3</f>
        <v>2646</v>
      </c>
      <c r="L4" s="14">
        <v>1072.58</v>
      </c>
      <c r="M4" s="14">
        <v>110.28</v>
      </c>
      <c r="N4" s="14">
        <f>SUM(O4:Q4)</f>
        <v>2709.47</v>
      </c>
      <c r="O4" s="14">
        <f t="shared" ref="O4:O18" si="2">3675*0.16*3</f>
        <v>1764</v>
      </c>
      <c r="P4" s="14">
        <v>868.28</v>
      </c>
      <c r="Q4" s="14">
        <v>77.19</v>
      </c>
      <c r="R4" s="14"/>
    </row>
    <row r="5" ht="24" customHeight="1" spans="1:18">
      <c r="A5" s="10">
        <v>2</v>
      </c>
      <c r="B5" s="13" t="s">
        <v>19</v>
      </c>
      <c r="C5" s="14" t="s">
        <v>24</v>
      </c>
      <c r="D5" s="14" t="s">
        <v>21</v>
      </c>
      <c r="E5" s="14" t="s">
        <v>22</v>
      </c>
      <c r="F5" s="14">
        <v>2020.06</v>
      </c>
      <c r="G5" s="14">
        <v>2021.01</v>
      </c>
      <c r="H5" s="15" t="s">
        <v>23</v>
      </c>
      <c r="I5" s="14">
        <v>33</v>
      </c>
      <c r="J5" s="14">
        <f t="shared" si="0"/>
        <v>3828.86</v>
      </c>
      <c r="K5" s="14">
        <f t="shared" si="1"/>
        <v>2646</v>
      </c>
      <c r="L5" s="14">
        <v>1072.58</v>
      </c>
      <c r="M5" s="14">
        <v>110.28</v>
      </c>
      <c r="N5" s="14">
        <f t="shared" ref="N5:N36" si="3">SUM(O5:Q5)</f>
        <v>2709.47</v>
      </c>
      <c r="O5" s="14">
        <f t="shared" si="2"/>
        <v>1764</v>
      </c>
      <c r="P5" s="14">
        <v>868.28</v>
      </c>
      <c r="Q5" s="14">
        <v>77.19</v>
      </c>
      <c r="R5" s="14"/>
    </row>
    <row r="6" ht="24" customHeight="1" spans="1:18">
      <c r="A6" s="10">
        <v>3</v>
      </c>
      <c r="B6" s="13" t="s">
        <v>19</v>
      </c>
      <c r="C6" s="14" t="s">
        <v>25</v>
      </c>
      <c r="D6" s="14" t="s">
        <v>26</v>
      </c>
      <c r="E6" s="14" t="s">
        <v>22</v>
      </c>
      <c r="F6" s="14">
        <v>2020.04</v>
      </c>
      <c r="G6" s="14">
        <v>2021.01</v>
      </c>
      <c r="H6" s="15" t="s">
        <v>23</v>
      </c>
      <c r="I6" s="14">
        <v>33</v>
      </c>
      <c r="J6" s="14">
        <f t="shared" si="0"/>
        <v>3828.86</v>
      </c>
      <c r="K6" s="14">
        <f t="shared" si="1"/>
        <v>2646</v>
      </c>
      <c r="L6" s="14">
        <v>1072.58</v>
      </c>
      <c r="M6" s="14">
        <v>110.28</v>
      </c>
      <c r="N6" s="14">
        <f t="shared" si="3"/>
        <v>2709.47</v>
      </c>
      <c r="O6" s="14">
        <f t="shared" si="2"/>
        <v>1764</v>
      </c>
      <c r="P6" s="14">
        <v>868.28</v>
      </c>
      <c r="Q6" s="14">
        <v>77.19</v>
      </c>
      <c r="R6" s="14"/>
    </row>
    <row r="7" ht="24" customHeight="1" spans="1:18">
      <c r="A7" s="10">
        <v>4</v>
      </c>
      <c r="B7" s="13" t="s">
        <v>19</v>
      </c>
      <c r="C7" s="14" t="s">
        <v>27</v>
      </c>
      <c r="D7" s="14" t="s">
        <v>26</v>
      </c>
      <c r="E7" s="14" t="s">
        <v>22</v>
      </c>
      <c r="F7" s="14">
        <v>2021.05</v>
      </c>
      <c r="G7" s="14">
        <v>2021.05</v>
      </c>
      <c r="H7" s="15" t="s">
        <v>23</v>
      </c>
      <c r="I7" s="14">
        <v>29</v>
      </c>
      <c r="J7" s="14">
        <f t="shared" si="0"/>
        <v>3828.86</v>
      </c>
      <c r="K7" s="14">
        <f t="shared" si="1"/>
        <v>2646</v>
      </c>
      <c r="L7" s="14">
        <v>1072.58</v>
      </c>
      <c r="M7" s="14">
        <v>110.28</v>
      </c>
      <c r="N7" s="14">
        <f t="shared" si="3"/>
        <v>2709.47</v>
      </c>
      <c r="O7" s="14">
        <f t="shared" si="2"/>
        <v>1764</v>
      </c>
      <c r="P7" s="14">
        <v>868.28</v>
      </c>
      <c r="Q7" s="14">
        <v>77.19</v>
      </c>
      <c r="R7" s="14"/>
    </row>
    <row r="8" ht="24" customHeight="1" spans="1:18">
      <c r="A8" s="10">
        <v>5</v>
      </c>
      <c r="B8" s="13" t="s">
        <v>19</v>
      </c>
      <c r="C8" s="14" t="s">
        <v>28</v>
      </c>
      <c r="D8" s="14" t="s">
        <v>26</v>
      </c>
      <c r="E8" s="14" t="s">
        <v>22</v>
      </c>
      <c r="F8" s="14">
        <v>2021.07</v>
      </c>
      <c r="G8" s="14">
        <v>2021.07</v>
      </c>
      <c r="H8" s="15" t="s">
        <v>23</v>
      </c>
      <c r="I8" s="14">
        <v>27</v>
      </c>
      <c r="J8" s="14">
        <f t="shared" si="0"/>
        <v>3828.86</v>
      </c>
      <c r="K8" s="14">
        <f t="shared" si="1"/>
        <v>2646</v>
      </c>
      <c r="L8" s="14">
        <v>1072.58</v>
      </c>
      <c r="M8" s="14">
        <v>110.28</v>
      </c>
      <c r="N8" s="14">
        <f t="shared" si="3"/>
        <v>2709.47</v>
      </c>
      <c r="O8" s="14">
        <f t="shared" si="2"/>
        <v>1764</v>
      </c>
      <c r="P8" s="14">
        <v>868.28</v>
      </c>
      <c r="Q8" s="14">
        <v>77.19</v>
      </c>
      <c r="R8" s="14"/>
    </row>
    <row r="9" ht="24" customHeight="1" spans="1:18">
      <c r="A9" s="10">
        <v>6</v>
      </c>
      <c r="B9" s="13" t="s">
        <v>19</v>
      </c>
      <c r="C9" s="14" t="s">
        <v>29</v>
      </c>
      <c r="D9" s="14" t="s">
        <v>21</v>
      </c>
      <c r="E9" s="14" t="s">
        <v>22</v>
      </c>
      <c r="F9" s="14">
        <v>2021.07</v>
      </c>
      <c r="G9" s="14">
        <v>2021.07</v>
      </c>
      <c r="H9" s="15" t="s">
        <v>23</v>
      </c>
      <c r="I9" s="14">
        <v>27</v>
      </c>
      <c r="J9" s="14">
        <f t="shared" si="0"/>
        <v>3828.86</v>
      </c>
      <c r="K9" s="14">
        <f t="shared" si="1"/>
        <v>2646</v>
      </c>
      <c r="L9" s="14">
        <v>1072.58</v>
      </c>
      <c r="M9" s="14">
        <v>110.28</v>
      </c>
      <c r="N9" s="14">
        <f t="shared" si="3"/>
        <v>2709.47</v>
      </c>
      <c r="O9" s="14">
        <f t="shared" si="2"/>
        <v>1764</v>
      </c>
      <c r="P9" s="14">
        <v>868.28</v>
      </c>
      <c r="Q9" s="14">
        <v>77.19</v>
      </c>
      <c r="R9" s="14"/>
    </row>
    <row r="10" ht="24" customHeight="1" spans="1:18">
      <c r="A10" s="10">
        <v>7</v>
      </c>
      <c r="B10" s="13" t="s">
        <v>19</v>
      </c>
      <c r="C10" s="14" t="s">
        <v>30</v>
      </c>
      <c r="D10" s="14" t="s">
        <v>21</v>
      </c>
      <c r="E10" s="14" t="s">
        <v>22</v>
      </c>
      <c r="F10" s="14">
        <v>2021.08</v>
      </c>
      <c r="G10" s="14">
        <v>2021.08</v>
      </c>
      <c r="H10" s="15" t="s">
        <v>23</v>
      </c>
      <c r="I10" s="14">
        <v>26</v>
      </c>
      <c r="J10" s="14">
        <f t="shared" si="0"/>
        <v>3828.86</v>
      </c>
      <c r="K10" s="14">
        <f t="shared" si="1"/>
        <v>2646</v>
      </c>
      <c r="L10" s="14">
        <v>1072.58</v>
      </c>
      <c r="M10" s="14">
        <v>110.28</v>
      </c>
      <c r="N10" s="14">
        <f t="shared" si="3"/>
        <v>2709.47</v>
      </c>
      <c r="O10" s="14">
        <f t="shared" si="2"/>
        <v>1764</v>
      </c>
      <c r="P10" s="14">
        <v>868.28</v>
      </c>
      <c r="Q10" s="14">
        <v>77.19</v>
      </c>
      <c r="R10" s="14"/>
    </row>
    <row r="11" ht="24" customHeight="1" spans="1:18">
      <c r="A11" s="10">
        <v>8</v>
      </c>
      <c r="B11" s="13" t="s">
        <v>19</v>
      </c>
      <c r="C11" s="14" t="s">
        <v>31</v>
      </c>
      <c r="D11" s="14" t="s">
        <v>21</v>
      </c>
      <c r="E11" s="14" t="s">
        <v>22</v>
      </c>
      <c r="F11" s="14">
        <v>2021.08</v>
      </c>
      <c r="G11" s="14">
        <v>2021.08</v>
      </c>
      <c r="H11" s="15" t="s">
        <v>23</v>
      </c>
      <c r="I11" s="14">
        <v>26</v>
      </c>
      <c r="J11" s="14">
        <f t="shared" si="0"/>
        <v>3828.86</v>
      </c>
      <c r="K11" s="14">
        <f t="shared" si="1"/>
        <v>2646</v>
      </c>
      <c r="L11" s="14">
        <v>1072.58</v>
      </c>
      <c r="M11" s="14">
        <v>110.28</v>
      </c>
      <c r="N11" s="14">
        <f t="shared" si="3"/>
        <v>2709.47</v>
      </c>
      <c r="O11" s="14">
        <f t="shared" si="2"/>
        <v>1764</v>
      </c>
      <c r="P11" s="14">
        <v>868.28</v>
      </c>
      <c r="Q11" s="14">
        <v>77.19</v>
      </c>
      <c r="R11" s="14"/>
    </row>
    <row r="12" ht="24" customHeight="1" spans="1:18">
      <c r="A12" s="10">
        <v>9</v>
      </c>
      <c r="B12" s="13" t="s">
        <v>19</v>
      </c>
      <c r="C12" s="14" t="s">
        <v>32</v>
      </c>
      <c r="D12" s="14" t="s">
        <v>26</v>
      </c>
      <c r="E12" s="14" t="s">
        <v>22</v>
      </c>
      <c r="F12" s="16">
        <v>2021.1</v>
      </c>
      <c r="G12" s="16">
        <v>2021.1</v>
      </c>
      <c r="H12" s="15" t="s">
        <v>23</v>
      </c>
      <c r="I12" s="14">
        <v>24</v>
      </c>
      <c r="J12" s="14">
        <f t="shared" si="0"/>
        <v>3828.86</v>
      </c>
      <c r="K12" s="14">
        <f t="shared" si="1"/>
        <v>2646</v>
      </c>
      <c r="L12" s="14">
        <v>1072.58</v>
      </c>
      <c r="M12" s="14">
        <v>110.28</v>
      </c>
      <c r="N12" s="14">
        <f t="shared" si="3"/>
        <v>2709.47</v>
      </c>
      <c r="O12" s="14">
        <f t="shared" si="2"/>
        <v>1764</v>
      </c>
      <c r="P12" s="14">
        <v>868.28</v>
      </c>
      <c r="Q12" s="14">
        <v>77.19</v>
      </c>
      <c r="R12" s="14"/>
    </row>
    <row r="13" ht="24" customHeight="1" spans="1:18">
      <c r="A13" s="10">
        <v>10</v>
      </c>
      <c r="B13" s="13" t="s">
        <v>19</v>
      </c>
      <c r="C13" s="14" t="s">
        <v>33</v>
      </c>
      <c r="D13" s="14" t="s">
        <v>26</v>
      </c>
      <c r="E13" s="14" t="s">
        <v>22</v>
      </c>
      <c r="F13" s="16">
        <v>2021.1</v>
      </c>
      <c r="G13" s="16">
        <v>2021.1</v>
      </c>
      <c r="H13" s="15" t="s">
        <v>23</v>
      </c>
      <c r="I13" s="14">
        <v>24</v>
      </c>
      <c r="J13" s="14">
        <f t="shared" si="0"/>
        <v>3828.86</v>
      </c>
      <c r="K13" s="14">
        <f t="shared" si="1"/>
        <v>2646</v>
      </c>
      <c r="L13" s="14">
        <v>1072.58</v>
      </c>
      <c r="M13" s="14">
        <v>110.28</v>
      </c>
      <c r="N13" s="14">
        <f t="shared" si="3"/>
        <v>2709.47</v>
      </c>
      <c r="O13" s="14">
        <f t="shared" si="2"/>
        <v>1764</v>
      </c>
      <c r="P13" s="14">
        <v>868.28</v>
      </c>
      <c r="Q13" s="14">
        <v>77.19</v>
      </c>
      <c r="R13" s="14"/>
    </row>
    <row r="14" ht="24" customHeight="1" spans="1:18">
      <c r="A14" s="10">
        <v>11</v>
      </c>
      <c r="B14" s="13" t="s">
        <v>19</v>
      </c>
      <c r="C14" s="14" t="s">
        <v>34</v>
      </c>
      <c r="D14" s="14" t="s">
        <v>26</v>
      </c>
      <c r="E14" s="14" t="s">
        <v>22</v>
      </c>
      <c r="F14" s="16">
        <v>2022.05</v>
      </c>
      <c r="G14" s="16">
        <v>2022.05</v>
      </c>
      <c r="H14" s="15" t="s">
        <v>23</v>
      </c>
      <c r="I14" s="14">
        <v>17</v>
      </c>
      <c r="J14" s="14">
        <f t="shared" si="0"/>
        <v>3828.86</v>
      </c>
      <c r="K14" s="14">
        <f t="shared" si="1"/>
        <v>2646</v>
      </c>
      <c r="L14" s="14">
        <v>1072.58</v>
      </c>
      <c r="M14" s="14">
        <v>110.28</v>
      </c>
      <c r="N14" s="14">
        <f t="shared" si="3"/>
        <v>2709.47</v>
      </c>
      <c r="O14" s="14">
        <f t="shared" si="2"/>
        <v>1764</v>
      </c>
      <c r="P14" s="14">
        <v>868.28</v>
      </c>
      <c r="Q14" s="14">
        <v>77.19</v>
      </c>
      <c r="R14" s="14"/>
    </row>
    <row r="15" ht="24" customHeight="1" spans="1:18">
      <c r="A15" s="10">
        <v>12</v>
      </c>
      <c r="B15" s="13" t="s">
        <v>19</v>
      </c>
      <c r="C15" s="14" t="s">
        <v>35</v>
      </c>
      <c r="D15" s="14" t="s">
        <v>26</v>
      </c>
      <c r="E15" s="14" t="s">
        <v>22</v>
      </c>
      <c r="F15" s="16">
        <v>2022.09</v>
      </c>
      <c r="G15" s="16">
        <v>2022.09</v>
      </c>
      <c r="H15" s="15" t="s">
        <v>23</v>
      </c>
      <c r="I15" s="14">
        <v>13</v>
      </c>
      <c r="J15" s="14">
        <f t="shared" si="0"/>
        <v>3828.86</v>
      </c>
      <c r="K15" s="14">
        <f t="shared" si="1"/>
        <v>2646</v>
      </c>
      <c r="L15" s="14">
        <v>1072.58</v>
      </c>
      <c r="M15" s="14">
        <v>110.28</v>
      </c>
      <c r="N15" s="14">
        <f t="shared" si="3"/>
        <v>2709.47</v>
      </c>
      <c r="O15" s="14">
        <f t="shared" si="2"/>
        <v>1764</v>
      </c>
      <c r="P15" s="14">
        <v>868.28</v>
      </c>
      <c r="Q15" s="14">
        <v>77.19</v>
      </c>
      <c r="R15" s="14"/>
    </row>
    <row r="16" ht="24" customHeight="1" spans="1:18">
      <c r="A16" s="10">
        <v>13</v>
      </c>
      <c r="B16" s="13" t="s">
        <v>19</v>
      </c>
      <c r="C16" s="14" t="s">
        <v>36</v>
      </c>
      <c r="D16" s="14" t="s">
        <v>26</v>
      </c>
      <c r="E16" s="14" t="s">
        <v>22</v>
      </c>
      <c r="F16" s="16">
        <v>2023.03</v>
      </c>
      <c r="G16" s="16">
        <v>2023.03</v>
      </c>
      <c r="H16" s="15" t="s">
        <v>23</v>
      </c>
      <c r="I16" s="14">
        <v>7</v>
      </c>
      <c r="J16" s="14">
        <f t="shared" si="0"/>
        <v>3828.86</v>
      </c>
      <c r="K16" s="14">
        <f t="shared" si="1"/>
        <v>2646</v>
      </c>
      <c r="L16" s="14">
        <v>1072.58</v>
      </c>
      <c r="M16" s="14">
        <v>110.28</v>
      </c>
      <c r="N16" s="14">
        <f t="shared" si="3"/>
        <v>2709.47</v>
      </c>
      <c r="O16" s="14">
        <f t="shared" si="2"/>
        <v>1764</v>
      </c>
      <c r="P16" s="14">
        <v>868.28</v>
      </c>
      <c r="Q16" s="14">
        <v>77.19</v>
      </c>
      <c r="R16" s="14"/>
    </row>
    <row r="17" ht="24" customHeight="1" spans="1:18">
      <c r="A17" s="10">
        <v>14</v>
      </c>
      <c r="B17" s="13" t="s">
        <v>19</v>
      </c>
      <c r="C17" s="14" t="s">
        <v>37</v>
      </c>
      <c r="D17" s="14" t="s">
        <v>21</v>
      </c>
      <c r="E17" s="14" t="s">
        <v>22</v>
      </c>
      <c r="F17" s="16">
        <v>2023.03</v>
      </c>
      <c r="G17" s="16">
        <v>2023.03</v>
      </c>
      <c r="H17" s="15" t="s">
        <v>23</v>
      </c>
      <c r="I17" s="14">
        <v>7</v>
      </c>
      <c r="J17" s="14">
        <f t="shared" si="0"/>
        <v>3828.86</v>
      </c>
      <c r="K17" s="14">
        <f t="shared" si="1"/>
        <v>2646</v>
      </c>
      <c r="L17" s="14">
        <v>1072.58</v>
      </c>
      <c r="M17" s="14">
        <v>110.28</v>
      </c>
      <c r="N17" s="14">
        <f t="shared" si="3"/>
        <v>2709.47</v>
      </c>
      <c r="O17" s="14">
        <f t="shared" si="2"/>
        <v>1764</v>
      </c>
      <c r="P17" s="14">
        <v>868.28</v>
      </c>
      <c r="Q17" s="14">
        <v>77.19</v>
      </c>
      <c r="R17" s="14"/>
    </row>
    <row r="18" ht="24" customHeight="1" spans="1:18">
      <c r="A18" s="10">
        <v>15</v>
      </c>
      <c r="B18" s="13" t="s">
        <v>19</v>
      </c>
      <c r="C18" s="14" t="s">
        <v>38</v>
      </c>
      <c r="D18" s="14" t="s">
        <v>26</v>
      </c>
      <c r="E18" s="14" t="s">
        <v>22</v>
      </c>
      <c r="F18" s="16">
        <v>2023.03</v>
      </c>
      <c r="G18" s="16">
        <v>2023.03</v>
      </c>
      <c r="H18" s="15" t="s">
        <v>23</v>
      </c>
      <c r="I18" s="14">
        <v>7</v>
      </c>
      <c r="J18" s="14">
        <f t="shared" si="0"/>
        <v>3828.86</v>
      </c>
      <c r="K18" s="14">
        <f t="shared" si="1"/>
        <v>2646</v>
      </c>
      <c r="L18" s="14">
        <v>1072.58</v>
      </c>
      <c r="M18" s="14">
        <v>110.28</v>
      </c>
      <c r="N18" s="14">
        <f t="shared" si="3"/>
        <v>2709.47</v>
      </c>
      <c r="O18" s="14">
        <f t="shared" si="2"/>
        <v>1764</v>
      </c>
      <c r="P18" s="14">
        <v>868.28</v>
      </c>
      <c r="Q18" s="14">
        <v>77.19</v>
      </c>
      <c r="R18" s="14"/>
    </row>
    <row r="19" ht="24" customHeight="1" spans="1:18">
      <c r="A19" s="10">
        <v>16</v>
      </c>
      <c r="B19" s="13" t="s">
        <v>19</v>
      </c>
      <c r="C19" s="14" t="s">
        <v>39</v>
      </c>
      <c r="D19" s="14" t="s">
        <v>26</v>
      </c>
      <c r="E19" s="14" t="s">
        <v>22</v>
      </c>
      <c r="F19" s="16">
        <v>2023.03</v>
      </c>
      <c r="G19" s="16">
        <v>2023.03</v>
      </c>
      <c r="H19" s="15" t="s">
        <v>40</v>
      </c>
      <c r="I19" s="14">
        <v>6</v>
      </c>
      <c r="J19" s="14">
        <f t="shared" si="0"/>
        <v>2524.22</v>
      </c>
      <c r="K19" s="14">
        <f>3675*0.24*2</f>
        <v>1764</v>
      </c>
      <c r="L19" s="14">
        <v>686.7</v>
      </c>
      <c r="M19" s="14">
        <v>73.52</v>
      </c>
      <c r="N19" s="14">
        <f t="shared" si="3"/>
        <v>1783.36</v>
      </c>
      <c r="O19" s="14">
        <f>3675*0.16*2</f>
        <v>1176</v>
      </c>
      <c r="P19" s="14">
        <v>555.9</v>
      </c>
      <c r="Q19" s="14">
        <v>51.46</v>
      </c>
      <c r="R19" s="14"/>
    </row>
    <row r="20" ht="24" customHeight="1" spans="1:18">
      <c r="A20" s="10">
        <v>17</v>
      </c>
      <c r="B20" s="13" t="s">
        <v>19</v>
      </c>
      <c r="C20" s="14" t="s">
        <v>41</v>
      </c>
      <c r="D20" s="14" t="s">
        <v>26</v>
      </c>
      <c r="E20" s="14" t="s">
        <v>22</v>
      </c>
      <c r="F20" s="16">
        <v>2023.03</v>
      </c>
      <c r="G20" s="16">
        <v>2023.03</v>
      </c>
      <c r="H20" s="15" t="s">
        <v>23</v>
      </c>
      <c r="I20" s="14">
        <v>7</v>
      </c>
      <c r="J20" s="14">
        <f t="shared" si="0"/>
        <v>3828.86</v>
      </c>
      <c r="K20" s="14">
        <f t="shared" ref="K20:K22" si="4">3675*0.24*3</f>
        <v>2646</v>
      </c>
      <c r="L20" s="14">
        <v>1072.58</v>
      </c>
      <c r="M20" s="14">
        <v>110.28</v>
      </c>
      <c r="N20" s="14">
        <f t="shared" si="3"/>
        <v>2709.47</v>
      </c>
      <c r="O20" s="14">
        <f t="shared" ref="O20:O22" si="5">3675*0.16*3</f>
        <v>1764</v>
      </c>
      <c r="P20" s="14">
        <v>868.28</v>
      </c>
      <c r="Q20" s="14">
        <v>77.19</v>
      </c>
      <c r="R20" s="14"/>
    </row>
    <row r="21" ht="24" customHeight="1" spans="1:18">
      <c r="A21" s="10">
        <v>18</v>
      </c>
      <c r="B21" s="13" t="s">
        <v>19</v>
      </c>
      <c r="C21" s="14" t="s">
        <v>42</v>
      </c>
      <c r="D21" s="14" t="s">
        <v>26</v>
      </c>
      <c r="E21" s="14" t="s">
        <v>22</v>
      </c>
      <c r="F21" s="16">
        <v>2023.05</v>
      </c>
      <c r="G21" s="16">
        <v>2023.07</v>
      </c>
      <c r="H21" s="15" t="s">
        <v>23</v>
      </c>
      <c r="I21" s="14">
        <v>3</v>
      </c>
      <c r="J21" s="14">
        <f t="shared" si="0"/>
        <v>3828.86</v>
      </c>
      <c r="K21" s="14">
        <f t="shared" si="4"/>
        <v>2646</v>
      </c>
      <c r="L21" s="14">
        <v>1072.58</v>
      </c>
      <c r="M21" s="14">
        <v>110.28</v>
      </c>
      <c r="N21" s="14">
        <f t="shared" si="3"/>
        <v>2709.47</v>
      </c>
      <c r="O21" s="14">
        <f t="shared" si="5"/>
        <v>1764</v>
      </c>
      <c r="P21" s="14">
        <v>868.28</v>
      </c>
      <c r="Q21" s="14">
        <v>77.19</v>
      </c>
      <c r="R21" s="14"/>
    </row>
    <row r="22" ht="24" customHeight="1" spans="1:18">
      <c r="A22" s="10">
        <v>19</v>
      </c>
      <c r="B22" s="13" t="s">
        <v>19</v>
      </c>
      <c r="C22" s="14" t="s">
        <v>43</v>
      </c>
      <c r="D22" s="14" t="s">
        <v>26</v>
      </c>
      <c r="E22" s="14" t="s">
        <v>22</v>
      </c>
      <c r="F22" s="16">
        <v>2023.05</v>
      </c>
      <c r="G22" s="16">
        <v>2023.07</v>
      </c>
      <c r="H22" s="15" t="s">
        <v>23</v>
      </c>
      <c r="I22" s="14">
        <v>9</v>
      </c>
      <c r="J22" s="14">
        <f t="shared" si="0"/>
        <v>3828.86</v>
      </c>
      <c r="K22" s="14">
        <f t="shared" si="4"/>
        <v>2646</v>
      </c>
      <c r="L22" s="14">
        <v>1072.58</v>
      </c>
      <c r="M22" s="14">
        <v>110.28</v>
      </c>
      <c r="N22" s="14">
        <f t="shared" si="3"/>
        <v>2709.47</v>
      </c>
      <c r="O22" s="14">
        <f t="shared" si="5"/>
        <v>1764</v>
      </c>
      <c r="P22" s="14">
        <v>868.28</v>
      </c>
      <c r="Q22" s="14">
        <v>77.19</v>
      </c>
      <c r="R22" s="14"/>
    </row>
    <row r="23" ht="24" customHeight="1" spans="1:18">
      <c r="A23" s="10">
        <v>20</v>
      </c>
      <c r="B23" s="13" t="s">
        <v>44</v>
      </c>
      <c r="C23" s="14" t="s">
        <v>45</v>
      </c>
      <c r="D23" s="14" t="s">
        <v>21</v>
      </c>
      <c r="E23" s="15" t="s">
        <v>22</v>
      </c>
      <c r="F23" s="14">
        <v>2019.11</v>
      </c>
      <c r="G23" s="17" t="s">
        <v>46</v>
      </c>
      <c r="H23" s="17" t="s">
        <v>23</v>
      </c>
      <c r="I23" s="14">
        <v>36</v>
      </c>
      <c r="J23" s="42">
        <f t="shared" si="0"/>
        <v>3828.86</v>
      </c>
      <c r="K23" s="14">
        <v>2646</v>
      </c>
      <c r="L23" s="14">
        <v>1072.58</v>
      </c>
      <c r="M23" s="14">
        <v>110.28</v>
      </c>
      <c r="N23" s="14">
        <f t="shared" si="3"/>
        <v>2709.47</v>
      </c>
      <c r="O23" s="14">
        <v>1764</v>
      </c>
      <c r="P23" s="14">
        <v>868.28</v>
      </c>
      <c r="Q23" s="14">
        <v>77.19</v>
      </c>
      <c r="R23" s="14"/>
    </row>
    <row r="24" ht="24" customHeight="1" spans="1:18">
      <c r="A24" s="10">
        <v>21</v>
      </c>
      <c r="B24" s="13" t="s">
        <v>44</v>
      </c>
      <c r="C24" s="18" t="s">
        <v>47</v>
      </c>
      <c r="D24" s="19" t="s">
        <v>21</v>
      </c>
      <c r="E24" s="15" t="s">
        <v>22</v>
      </c>
      <c r="F24" s="20" t="s">
        <v>48</v>
      </c>
      <c r="G24" s="21" t="s">
        <v>48</v>
      </c>
      <c r="H24" s="17" t="s">
        <v>23</v>
      </c>
      <c r="I24" s="14">
        <v>34</v>
      </c>
      <c r="J24" s="42">
        <f t="shared" si="0"/>
        <v>3828.86</v>
      </c>
      <c r="K24" s="14">
        <v>2646</v>
      </c>
      <c r="L24" s="14">
        <v>1072.58</v>
      </c>
      <c r="M24" s="14">
        <v>110.28</v>
      </c>
      <c r="N24" s="14">
        <f t="shared" si="3"/>
        <v>2709.47</v>
      </c>
      <c r="O24" s="14">
        <v>1764</v>
      </c>
      <c r="P24" s="14">
        <v>868.28</v>
      </c>
      <c r="Q24" s="14">
        <v>77.19</v>
      </c>
      <c r="R24" s="14"/>
    </row>
    <row r="25" ht="24" customHeight="1" spans="1:18">
      <c r="A25" s="10">
        <v>22</v>
      </c>
      <c r="B25" s="13" t="s">
        <v>44</v>
      </c>
      <c r="C25" s="18" t="s">
        <v>49</v>
      </c>
      <c r="D25" s="19" t="s">
        <v>26</v>
      </c>
      <c r="E25" s="15" t="s">
        <v>22</v>
      </c>
      <c r="F25" s="20" t="s">
        <v>50</v>
      </c>
      <c r="G25" s="21" t="s">
        <v>51</v>
      </c>
      <c r="H25" s="17" t="s">
        <v>23</v>
      </c>
      <c r="I25" s="14">
        <v>33</v>
      </c>
      <c r="J25" s="42">
        <f t="shared" si="0"/>
        <v>3828.86</v>
      </c>
      <c r="K25" s="14">
        <v>2646</v>
      </c>
      <c r="L25" s="14">
        <v>1072.58</v>
      </c>
      <c r="M25" s="14">
        <v>110.28</v>
      </c>
      <c r="N25" s="14">
        <f t="shared" si="3"/>
        <v>2709.47</v>
      </c>
      <c r="O25" s="14">
        <v>1764</v>
      </c>
      <c r="P25" s="14">
        <v>868.28</v>
      </c>
      <c r="Q25" s="14">
        <v>77.19</v>
      </c>
      <c r="R25" s="14"/>
    </row>
    <row r="26" ht="24" customHeight="1" spans="1:18">
      <c r="A26" s="10">
        <v>23</v>
      </c>
      <c r="B26" s="13" t="s">
        <v>44</v>
      </c>
      <c r="C26" s="18" t="s">
        <v>52</v>
      </c>
      <c r="D26" s="19" t="s">
        <v>26</v>
      </c>
      <c r="E26" s="15" t="s">
        <v>22</v>
      </c>
      <c r="F26" s="20" t="s">
        <v>51</v>
      </c>
      <c r="G26" s="21" t="s">
        <v>51</v>
      </c>
      <c r="H26" s="17" t="s">
        <v>23</v>
      </c>
      <c r="I26" s="14">
        <v>33</v>
      </c>
      <c r="J26" s="42">
        <f t="shared" si="0"/>
        <v>3828.86</v>
      </c>
      <c r="K26" s="14">
        <v>2646</v>
      </c>
      <c r="L26" s="14">
        <v>1072.58</v>
      </c>
      <c r="M26" s="14">
        <v>110.28</v>
      </c>
      <c r="N26" s="14">
        <f t="shared" si="3"/>
        <v>2709.47</v>
      </c>
      <c r="O26" s="14">
        <v>1764</v>
      </c>
      <c r="P26" s="14">
        <v>868.28</v>
      </c>
      <c r="Q26" s="14">
        <v>77.19</v>
      </c>
      <c r="R26" s="14"/>
    </row>
    <row r="27" ht="24" customHeight="1" spans="1:18">
      <c r="A27" s="10">
        <v>24</v>
      </c>
      <c r="B27" s="13" t="s">
        <v>44</v>
      </c>
      <c r="C27" s="18" t="s">
        <v>53</v>
      </c>
      <c r="D27" s="19" t="s">
        <v>21</v>
      </c>
      <c r="E27" s="15" t="s">
        <v>22</v>
      </c>
      <c r="F27" s="20" t="s">
        <v>51</v>
      </c>
      <c r="G27" s="21" t="s">
        <v>51</v>
      </c>
      <c r="H27" s="17" t="s">
        <v>23</v>
      </c>
      <c r="I27" s="14">
        <v>33</v>
      </c>
      <c r="J27" s="42">
        <f t="shared" si="0"/>
        <v>3828.86</v>
      </c>
      <c r="K27" s="14">
        <v>2646</v>
      </c>
      <c r="L27" s="14">
        <v>1072.58</v>
      </c>
      <c r="M27" s="14">
        <v>110.28</v>
      </c>
      <c r="N27" s="14">
        <f t="shared" si="3"/>
        <v>2709.47</v>
      </c>
      <c r="O27" s="14">
        <v>1764</v>
      </c>
      <c r="P27" s="14">
        <v>868.28</v>
      </c>
      <c r="Q27" s="14">
        <v>77.19</v>
      </c>
      <c r="R27" s="14"/>
    </row>
    <row r="28" ht="24" customHeight="1" spans="1:18">
      <c r="A28" s="10">
        <v>25</v>
      </c>
      <c r="B28" s="13" t="s">
        <v>44</v>
      </c>
      <c r="C28" s="14" t="s">
        <v>54</v>
      </c>
      <c r="D28" s="19" t="s">
        <v>26</v>
      </c>
      <c r="E28" s="15" t="s">
        <v>22</v>
      </c>
      <c r="F28" s="14">
        <v>2021.08</v>
      </c>
      <c r="G28" s="14">
        <v>2021.08</v>
      </c>
      <c r="H28" s="17" t="s">
        <v>23</v>
      </c>
      <c r="I28" s="14">
        <v>26</v>
      </c>
      <c r="J28" s="42">
        <f t="shared" si="0"/>
        <v>3828.86</v>
      </c>
      <c r="K28" s="14">
        <v>2646</v>
      </c>
      <c r="L28" s="14">
        <v>1072.58</v>
      </c>
      <c r="M28" s="14">
        <v>110.28</v>
      </c>
      <c r="N28" s="14">
        <f t="shared" si="3"/>
        <v>2709.47</v>
      </c>
      <c r="O28" s="14">
        <v>1764</v>
      </c>
      <c r="P28" s="14">
        <v>868.28</v>
      </c>
      <c r="Q28" s="14">
        <v>77.19</v>
      </c>
      <c r="R28" s="14"/>
    </row>
    <row r="29" ht="24" customHeight="1" spans="1:18">
      <c r="A29" s="10">
        <v>26</v>
      </c>
      <c r="B29" s="13" t="s">
        <v>44</v>
      </c>
      <c r="C29" s="14" t="s">
        <v>55</v>
      </c>
      <c r="D29" s="19" t="s">
        <v>26</v>
      </c>
      <c r="E29" s="15" t="s">
        <v>22</v>
      </c>
      <c r="F29" s="15" t="s">
        <v>56</v>
      </c>
      <c r="G29" s="16">
        <v>2021.1</v>
      </c>
      <c r="H29" s="17" t="s">
        <v>23</v>
      </c>
      <c r="I29" s="14">
        <v>34</v>
      </c>
      <c r="J29" s="42">
        <f t="shared" si="0"/>
        <v>3828.86</v>
      </c>
      <c r="K29" s="14">
        <v>2646</v>
      </c>
      <c r="L29" s="14">
        <v>1072.58</v>
      </c>
      <c r="M29" s="14">
        <v>110.28</v>
      </c>
      <c r="N29" s="14">
        <f t="shared" si="3"/>
        <v>2709.47</v>
      </c>
      <c r="O29" s="14">
        <v>1764</v>
      </c>
      <c r="P29" s="14">
        <v>868.28</v>
      </c>
      <c r="Q29" s="14">
        <v>77.19</v>
      </c>
      <c r="R29" s="14"/>
    </row>
    <row r="30" ht="46" customHeight="1" spans="1:18">
      <c r="A30" s="22">
        <v>27</v>
      </c>
      <c r="B30" s="23" t="s">
        <v>57</v>
      </c>
      <c r="C30" s="24" t="s">
        <v>58</v>
      </c>
      <c r="D30" s="14" t="s">
        <v>21</v>
      </c>
      <c r="E30" s="25" t="s">
        <v>22</v>
      </c>
      <c r="F30" s="24">
        <v>2019.07</v>
      </c>
      <c r="G30" s="26" t="s">
        <v>59</v>
      </c>
      <c r="H30" s="27" t="s">
        <v>60</v>
      </c>
      <c r="I30" s="24">
        <v>40</v>
      </c>
      <c r="J30" s="43">
        <f t="shared" si="0"/>
        <v>5048.91</v>
      </c>
      <c r="K30" s="28">
        <v>3438</v>
      </c>
      <c r="L30" s="28">
        <v>1467.38</v>
      </c>
      <c r="M30" s="28">
        <v>143.53</v>
      </c>
      <c r="N30" s="44">
        <v>1932.09</v>
      </c>
      <c r="O30" s="28">
        <v>2292</v>
      </c>
      <c r="P30" s="28">
        <v>1187.88</v>
      </c>
      <c r="Q30" s="28">
        <v>100.29</v>
      </c>
      <c r="R30" s="13" t="s">
        <v>61</v>
      </c>
    </row>
    <row r="31" ht="24" customHeight="1" spans="1:18">
      <c r="A31" s="22">
        <v>28</v>
      </c>
      <c r="B31" s="23" t="s">
        <v>57</v>
      </c>
      <c r="C31" s="24" t="s">
        <v>62</v>
      </c>
      <c r="D31" s="14" t="s">
        <v>21</v>
      </c>
      <c r="E31" s="25" t="s">
        <v>63</v>
      </c>
      <c r="F31" s="24">
        <v>2021.08</v>
      </c>
      <c r="G31" s="26">
        <v>2021.08</v>
      </c>
      <c r="H31" s="27" t="s">
        <v>23</v>
      </c>
      <c r="I31" s="24">
        <v>26</v>
      </c>
      <c r="J31" s="43">
        <f t="shared" si="0"/>
        <v>4260</v>
      </c>
      <c r="K31" s="28">
        <v>2880</v>
      </c>
      <c r="L31" s="28">
        <v>1260</v>
      </c>
      <c r="M31" s="28">
        <v>120</v>
      </c>
      <c r="N31" s="44">
        <f t="shared" si="3"/>
        <v>3024</v>
      </c>
      <c r="O31" s="28">
        <v>1920</v>
      </c>
      <c r="P31" s="28">
        <v>1020</v>
      </c>
      <c r="Q31" s="28">
        <v>84</v>
      </c>
      <c r="R31" s="14"/>
    </row>
    <row r="32" ht="24" customHeight="1" spans="1:18">
      <c r="A32" s="22">
        <v>29</v>
      </c>
      <c r="B32" s="23" t="s">
        <v>57</v>
      </c>
      <c r="C32" s="24" t="s">
        <v>64</v>
      </c>
      <c r="D32" s="14" t="s">
        <v>26</v>
      </c>
      <c r="E32" s="25" t="s">
        <v>63</v>
      </c>
      <c r="F32" s="24">
        <v>2021.08</v>
      </c>
      <c r="G32" s="26">
        <v>2021.08</v>
      </c>
      <c r="H32" s="27" t="s">
        <v>23</v>
      </c>
      <c r="I32" s="24">
        <v>26</v>
      </c>
      <c r="J32" s="43">
        <f t="shared" si="0"/>
        <v>4260</v>
      </c>
      <c r="K32" s="28">
        <v>2880</v>
      </c>
      <c r="L32" s="28">
        <v>1260</v>
      </c>
      <c r="M32" s="28">
        <v>120</v>
      </c>
      <c r="N32" s="44">
        <f t="shared" si="3"/>
        <v>3024</v>
      </c>
      <c r="O32" s="28">
        <v>1920</v>
      </c>
      <c r="P32" s="28">
        <v>1020</v>
      </c>
      <c r="Q32" s="28">
        <v>84</v>
      </c>
      <c r="R32" s="14"/>
    </row>
    <row r="33" ht="24" customHeight="1" spans="1:18">
      <c r="A33" s="10">
        <v>30</v>
      </c>
      <c r="B33" s="13" t="s">
        <v>65</v>
      </c>
      <c r="C33" s="24" t="s">
        <v>66</v>
      </c>
      <c r="D33" s="24" t="s">
        <v>26</v>
      </c>
      <c r="E33" s="15" t="s">
        <v>67</v>
      </c>
      <c r="F33" s="27" t="s">
        <v>68</v>
      </c>
      <c r="G33" s="27" t="s">
        <v>51</v>
      </c>
      <c r="H33" s="27" t="s">
        <v>23</v>
      </c>
      <c r="I33" s="24">
        <v>33</v>
      </c>
      <c r="J33" s="42">
        <f t="shared" si="0"/>
        <v>3877.16</v>
      </c>
      <c r="K33" s="14">
        <v>2646</v>
      </c>
      <c r="L33" s="14">
        <v>1120.88</v>
      </c>
      <c r="M33" s="14">
        <v>110.28</v>
      </c>
      <c r="N33" s="18">
        <v>1337.84</v>
      </c>
      <c r="O33" s="14">
        <v>1764</v>
      </c>
      <c r="P33" s="14">
        <v>907.38</v>
      </c>
      <c r="Q33" s="14">
        <v>77.19</v>
      </c>
      <c r="R33" s="14" t="s">
        <v>69</v>
      </c>
    </row>
    <row r="34" ht="24" customHeight="1" spans="1:18">
      <c r="A34" s="10">
        <v>31</v>
      </c>
      <c r="B34" s="13" t="s">
        <v>65</v>
      </c>
      <c r="C34" s="24" t="s">
        <v>70</v>
      </c>
      <c r="D34" s="24" t="s">
        <v>26</v>
      </c>
      <c r="E34" s="15" t="s">
        <v>22</v>
      </c>
      <c r="F34" s="27" t="s">
        <v>71</v>
      </c>
      <c r="G34" s="27" t="s">
        <v>71</v>
      </c>
      <c r="H34" s="27" t="s">
        <v>23</v>
      </c>
      <c r="I34" s="24">
        <v>13</v>
      </c>
      <c r="J34" s="42">
        <f t="shared" si="0"/>
        <v>3828.86</v>
      </c>
      <c r="K34" s="14">
        <v>2646</v>
      </c>
      <c r="L34" s="14">
        <v>1072.58</v>
      </c>
      <c r="M34" s="14">
        <v>110.28</v>
      </c>
      <c r="N34" s="45"/>
      <c r="O34" s="14">
        <v>1764</v>
      </c>
      <c r="P34" s="14">
        <v>868.28</v>
      </c>
      <c r="Q34" s="14">
        <v>77.19</v>
      </c>
      <c r="R34" s="14"/>
    </row>
    <row r="35" ht="24" customHeight="1" spans="1:18">
      <c r="A35" s="10">
        <v>32</v>
      </c>
      <c r="B35" s="13" t="s">
        <v>65</v>
      </c>
      <c r="C35" s="24" t="s">
        <v>72</v>
      </c>
      <c r="D35" s="24" t="s">
        <v>26</v>
      </c>
      <c r="E35" s="15" t="s">
        <v>22</v>
      </c>
      <c r="F35" s="27" t="s">
        <v>59</v>
      </c>
      <c r="G35" s="27" t="s">
        <v>59</v>
      </c>
      <c r="H35" s="27" t="s">
        <v>23</v>
      </c>
      <c r="I35" s="24">
        <v>40</v>
      </c>
      <c r="J35" s="42">
        <f t="shared" si="0"/>
        <v>3828.86</v>
      </c>
      <c r="K35" s="14">
        <v>2646</v>
      </c>
      <c r="L35" s="14">
        <v>1072.58</v>
      </c>
      <c r="M35" s="14">
        <v>110.28</v>
      </c>
      <c r="N35" s="14">
        <f t="shared" ref="N33:N35" si="6">O35+P35+Q35</f>
        <v>2709.47</v>
      </c>
      <c r="O35" s="14">
        <v>1764</v>
      </c>
      <c r="P35" s="14">
        <v>868.28</v>
      </c>
      <c r="Q35" s="14">
        <v>77.19</v>
      </c>
      <c r="R35" s="14"/>
    </row>
    <row r="36" ht="24" customHeight="1" spans="1:18">
      <c r="A36" s="10">
        <v>33</v>
      </c>
      <c r="B36" s="13" t="s">
        <v>73</v>
      </c>
      <c r="C36" s="14" t="s">
        <v>74</v>
      </c>
      <c r="D36" s="14" t="s">
        <v>26</v>
      </c>
      <c r="E36" s="15" t="s">
        <v>22</v>
      </c>
      <c r="F36" s="15" t="s">
        <v>75</v>
      </c>
      <c r="G36" s="15" t="s">
        <v>75</v>
      </c>
      <c r="H36" s="15" t="s">
        <v>23</v>
      </c>
      <c r="I36" s="14">
        <v>19</v>
      </c>
      <c r="J36" s="14">
        <f t="shared" si="0"/>
        <v>3828.86</v>
      </c>
      <c r="K36" s="14">
        <v>2646</v>
      </c>
      <c r="L36" s="14">
        <v>1072.58</v>
      </c>
      <c r="M36" s="14">
        <v>110.28</v>
      </c>
      <c r="N36" s="14">
        <f t="shared" si="3"/>
        <v>2709.47</v>
      </c>
      <c r="O36" s="14">
        <v>1764</v>
      </c>
      <c r="P36" s="14">
        <v>868.28</v>
      </c>
      <c r="Q36" s="14">
        <v>77.19</v>
      </c>
      <c r="R36" s="18"/>
    </row>
    <row r="37" ht="24" customHeight="1" spans="1:18">
      <c r="A37" s="10">
        <v>34</v>
      </c>
      <c r="B37" s="13" t="s">
        <v>76</v>
      </c>
      <c r="C37" s="14" t="s">
        <v>77</v>
      </c>
      <c r="D37" s="14" t="s">
        <v>26</v>
      </c>
      <c r="E37" s="15" t="s">
        <v>22</v>
      </c>
      <c r="F37" s="15" t="s">
        <v>78</v>
      </c>
      <c r="G37" s="15" t="s">
        <v>78</v>
      </c>
      <c r="H37" s="15" t="s">
        <v>23</v>
      </c>
      <c r="I37" s="14">
        <v>15</v>
      </c>
      <c r="J37" s="14">
        <f t="shared" si="0"/>
        <v>3877.16</v>
      </c>
      <c r="K37" s="14">
        <v>2646</v>
      </c>
      <c r="L37" s="14">
        <v>1120.88</v>
      </c>
      <c r="M37" s="14">
        <v>110.28</v>
      </c>
      <c r="N37" s="14">
        <f t="shared" ref="N37:N59" si="7">SUM(O37:Q37)</f>
        <v>2748.57</v>
      </c>
      <c r="O37" s="14">
        <v>1764</v>
      </c>
      <c r="P37" s="14">
        <v>907.38</v>
      </c>
      <c r="Q37" s="14">
        <v>77.19</v>
      </c>
      <c r="R37" s="14"/>
    </row>
    <row r="38" ht="24" customHeight="1" spans="1:18">
      <c r="A38" s="10">
        <v>35</v>
      </c>
      <c r="B38" s="13" t="s">
        <v>79</v>
      </c>
      <c r="C38" s="14" t="s">
        <v>80</v>
      </c>
      <c r="D38" s="14" t="s">
        <v>26</v>
      </c>
      <c r="E38" s="15" t="s">
        <v>22</v>
      </c>
      <c r="F38" s="15" t="s">
        <v>81</v>
      </c>
      <c r="G38" s="15" t="s">
        <v>81</v>
      </c>
      <c r="H38" s="15" t="s">
        <v>82</v>
      </c>
      <c r="I38" s="14">
        <v>9</v>
      </c>
      <c r="J38" s="14">
        <f t="shared" si="0"/>
        <v>5386.5</v>
      </c>
      <c r="K38" s="14">
        <v>4536</v>
      </c>
      <c r="L38" s="14">
        <v>661.5</v>
      </c>
      <c r="M38" s="14">
        <v>189</v>
      </c>
      <c r="N38" s="14">
        <f t="shared" si="7"/>
        <v>3691.8</v>
      </c>
      <c r="O38" s="14">
        <v>3024</v>
      </c>
      <c r="P38" s="14">
        <v>535.5</v>
      </c>
      <c r="Q38" s="14">
        <v>132.3</v>
      </c>
      <c r="R38" s="14"/>
    </row>
    <row r="39" ht="24" customHeight="1" spans="1:18">
      <c r="A39" s="10">
        <v>36</v>
      </c>
      <c r="B39" s="13" t="s">
        <v>79</v>
      </c>
      <c r="C39" s="14" t="s">
        <v>83</v>
      </c>
      <c r="D39" s="14" t="s">
        <v>26</v>
      </c>
      <c r="E39" s="15" t="s">
        <v>22</v>
      </c>
      <c r="F39" s="15" t="s">
        <v>84</v>
      </c>
      <c r="G39" s="15" t="s">
        <v>84</v>
      </c>
      <c r="H39" s="15" t="s">
        <v>85</v>
      </c>
      <c r="I39" s="14">
        <v>1</v>
      </c>
      <c r="J39" s="14">
        <f t="shared" si="0"/>
        <v>1341.9</v>
      </c>
      <c r="K39" s="14">
        <v>907.2</v>
      </c>
      <c r="L39" s="14">
        <v>396.9</v>
      </c>
      <c r="M39" s="14">
        <v>37.8</v>
      </c>
      <c r="N39" s="14">
        <f t="shared" si="7"/>
        <v>952.56</v>
      </c>
      <c r="O39" s="14">
        <v>604.8</v>
      </c>
      <c r="P39" s="14">
        <v>321.3</v>
      </c>
      <c r="Q39" s="14">
        <v>26.46</v>
      </c>
      <c r="R39" s="14"/>
    </row>
    <row r="40" ht="24" customHeight="1" spans="1:18">
      <c r="A40" s="10">
        <v>37</v>
      </c>
      <c r="B40" s="13" t="s">
        <v>86</v>
      </c>
      <c r="C40" s="24" t="s">
        <v>87</v>
      </c>
      <c r="D40" s="14" t="s">
        <v>26</v>
      </c>
      <c r="E40" s="25" t="s">
        <v>22</v>
      </c>
      <c r="F40" s="24">
        <v>2023.02</v>
      </c>
      <c r="G40" s="28">
        <v>2023.04</v>
      </c>
      <c r="H40" s="27" t="s">
        <v>23</v>
      </c>
      <c r="I40" s="24">
        <v>6</v>
      </c>
      <c r="J40" s="43">
        <f t="shared" si="0"/>
        <v>3828.86</v>
      </c>
      <c r="K40" s="28">
        <v>2646</v>
      </c>
      <c r="L40" s="28">
        <v>1072.58</v>
      </c>
      <c r="M40" s="28">
        <v>110.28</v>
      </c>
      <c r="N40" s="14">
        <f t="shared" si="7"/>
        <v>2709.47</v>
      </c>
      <c r="O40" s="28">
        <v>1764</v>
      </c>
      <c r="P40" s="28">
        <v>868.28</v>
      </c>
      <c r="Q40" s="28">
        <v>77.19</v>
      </c>
      <c r="R40" s="14"/>
    </row>
    <row r="41" ht="24" customHeight="1" spans="1:18">
      <c r="A41" s="10">
        <v>38</v>
      </c>
      <c r="B41" s="13" t="s">
        <v>86</v>
      </c>
      <c r="C41" s="24" t="s">
        <v>88</v>
      </c>
      <c r="D41" s="14" t="s">
        <v>26</v>
      </c>
      <c r="E41" s="25" t="s">
        <v>22</v>
      </c>
      <c r="F41" s="24">
        <v>2023.02</v>
      </c>
      <c r="G41" s="28">
        <v>2023.04</v>
      </c>
      <c r="H41" s="27" t="s">
        <v>23</v>
      </c>
      <c r="I41" s="24">
        <v>3</v>
      </c>
      <c r="J41" s="43">
        <f t="shared" si="0"/>
        <v>3828.86</v>
      </c>
      <c r="K41" s="28">
        <v>2646</v>
      </c>
      <c r="L41" s="28">
        <v>1072.58</v>
      </c>
      <c r="M41" s="28">
        <v>110.28</v>
      </c>
      <c r="N41" s="14">
        <f t="shared" si="7"/>
        <v>2709.47</v>
      </c>
      <c r="O41" s="28">
        <v>1764</v>
      </c>
      <c r="P41" s="28">
        <v>868.28</v>
      </c>
      <c r="Q41" s="28">
        <v>77.19</v>
      </c>
      <c r="R41" s="14"/>
    </row>
    <row r="42" ht="24" customHeight="1" spans="1:18">
      <c r="A42" s="10">
        <v>39</v>
      </c>
      <c r="B42" s="13" t="s">
        <v>89</v>
      </c>
      <c r="C42" s="29" t="s">
        <v>90</v>
      </c>
      <c r="D42" s="29" t="s">
        <v>26</v>
      </c>
      <c r="E42" s="30" t="s">
        <v>91</v>
      </c>
      <c r="F42" s="31">
        <v>2023.01</v>
      </c>
      <c r="G42" s="31">
        <v>2023.04</v>
      </c>
      <c r="H42" s="32" t="s">
        <v>23</v>
      </c>
      <c r="I42" s="29">
        <v>6</v>
      </c>
      <c r="J42" s="46">
        <f t="shared" ref="J42:J50" si="8">K42+L42+M42</f>
        <v>3828.86</v>
      </c>
      <c r="K42" s="31">
        <v>2646</v>
      </c>
      <c r="L42" s="31">
        <v>1072.58</v>
      </c>
      <c r="M42" s="31">
        <v>110.28</v>
      </c>
      <c r="N42" s="14">
        <f t="shared" si="7"/>
        <v>2709.47</v>
      </c>
      <c r="O42" s="31">
        <v>1764</v>
      </c>
      <c r="P42" s="31">
        <v>868.28</v>
      </c>
      <c r="Q42" s="31">
        <v>77.19</v>
      </c>
      <c r="R42" s="14"/>
    </row>
    <row r="43" ht="24" customHeight="1" spans="1:18">
      <c r="A43" s="10">
        <v>40</v>
      </c>
      <c r="B43" s="13" t="s">
        <v>92</v>
      </c>
      <c r="C43" s="14" t="s">
        <v>93</v>
      </c>
      <c r="D43" s="14" t="s">
        <v>26</v>
      </c>
      <c r="E43" s="15" t="s">
        <v>63</v>
      </c>
      <c r="F43" s="15" t="s">
        <v>94</v>
      </c>
      <c r="G43" s="15" t="s">
        <v>94</v>
      </c>
      <c r="H43" s="15" t="s">
        <v>23</v>
      </c>
      <c r="I43" s="14">
        <v>6</v>
      </c>
      <c r="J43" s="14">
        <f t="shared" si="8"/>
        <v>3828.86</v>
      </c>
      <c r="K43" s="14">
        <v>2646</v>
      </c>
      <c r="L43" s="14">
        <v>1072.58</v>
      </c>
      <c r="M43" s="14">
        <v>110.28</v>
      </c>
      <c r="N43" s="14">
        <f t="shared" si="7"/>
        <v>2709.47</v>
      </c>
      <c r="O43" s="14">
        <v>1764</v>
      </c>
      <c r="P43" s="14">
        <v>868.28</v>
      </c>
      <c r="Q43" s="14">
        <v>77.19</v>
      </c>
      <c r="R43" s="14"/>
    </row>
    <row r="44" ht="24" customHeight="1" spans="1:18">
      <c r="A44" s="10">
        <v>41</v>
      </c>
      <c r="B44" s="13" t="s">
        <v>95</v>
      </c>
      <c r="C44" s="24" t="s">
        <v>96</v>
      </c>
      <c r="D44" s="14" t="s">
        <v>21</v>
      </c>
      <c r="E44" s="15" t="s">
        <v>97</v>
      </c>
      <c r="F44" s="27" t="s">
        <v>98</v>
      </c>
      <c r="G44" s="15" t="s">
        <v>98</v>
      </c>
      <c r="H44" s="15" t="s">
        <v>99</v>
      </c>
      <c r="I44" s="14">
        <v>12</v>
      </c>
      <c r="J44" s="14">
        <f>SUM(K44:M44)</f>
        <v>1265.26</v>
      </c>
      <c r="K44" s="24">
        <v>882</v>
      </c>
      <c r="L44" s="24">
        <v>346.5</v>
      </c>
      <c r="M44" s="24">
        <v>36.76</v>
      </c>
      <c r="N44" s="14">
        <f t="shared" si="7"/>
        <v>894.23</v>
      </c>
      <c r="O44" s="24">
        <v>588</v>
      </c>
      <c r="P44" s="24">
        <v>280.5</v>
      </c>
      <c r="Q44" s="24">
        <v>25.73</v>
      </c>
      <c r="R44" s="14"/>
    </row>
    <row r="45" ht="24" customHeight="1" spans="1:18">
      <c r="A45" s="10">
        <v>42</v>
      </c>
      <c r="B45" s="13" t="s">
        <v>100</v>
      </c>
      <c r="C45" s="33" t="s">
        <v>101</v>
      </c>
      <c r="D45" s="33" t="s">
        <v>21</v>
      </c>
      <c r="E45" s="15" t="s">
        <v>97</v>
      </c>
      <c r="F45" s="34">
        <v>2022.07</v>
      </c>
      <c r="G45" s="15" t="s">
        <v>102</v>
      </c>
      <c r="H45" s="15" t="s">
        <v>99</v>
      </c>
      <c r="I45" s="14">
        <v>9</v>
      </c>
      <c r="J45" s="14">
        <f t="shared" si="8"/>
        <v>1160.85</v>
      </c>
      <c r="K45" s="24">
        <v>784.8</v>
      </c>
      <c r="L45" s="24">
        <v>343.35</v>
      </c>
      <c r="M45" s="24">
        <v>32.7</v>
      </c>
      <c r="N45" s="14">
        <f t="shared" si="7"/>
        <v>824.04</v>
      </c>
      <c r="O45" s="24">
        <v>523.2</v>
      </c>
      <c r="P45" s="24">
        <v>277.95</v>
      </c>
      <c r="Q45" s="24">
        <v>22.89</v>
      </c>
      <c r="R45" s="14"/>
    </row>
    <row r="46" ht="24" customHeight="1" spans="1:18">
      <c r="A46" s="10">
        <v>43</v>
      </c>
      <c r="B46" s="13" t="s">
        <v>100</v>
      </c>
      <c r="C46" s="33" t="s">
        <v>103</v>
      </c>
      <c r="D46" s="33" t="s">
        <v>21</v>
      </c>
      <c r="E46" s="15" t="s">
        <v>97</v>
      </c>
      <c r="F46" s="34">
        <v>2022.07</v>
      </c>
      <c r="G46" s="27" t="s">
        <v>102</v>
      </c>
      <c r="H46" s="27" t="s">
        <v>23</v>
      </c>
      <c r="I46" s="24">
        <v>11</v>
      </c>
      <c r="J46" s="14">
        <f t="shared" si="8"/>
        <v>3828.86</v>
      </c>
      <c r="K46" s="24">
        <v>2646</v>
      </c>
      <c r="L46" s="24">
        <v>1072.58</v>
      </c>
      <c r="M46" s="24">
        <v>110.28</v>
      </c>
      <c r="N46" s="14">
        <f t="shared" si="7"/>
        <v>2709.47</v>
      </c>
      <c r="O46" s="24">
        <v>1764</v>
      </c>
      <c r="P46" s="24">
        <v>868.28</v>
      </c>
      <c r="Q46" s="24">
        <v>77.19</v>
      </c>
      <c r="R46" s="14"/>
    </row>
    <row r="47" ht="24" customHeight="1" spans="1:18">
      <c r="A47" s="10">
        <v>44</v>
      </c>
      <c r="B47" s="13" t="s">
        <v>100</v>
      </c>
      <c r="C47" s="33" t="s">
        <v>104</v>
      </c>
      <c r="D47" s="33" t="s">
        <v>21</v>
      </c>
      <c r="E47" s="15" t="s">
        <v>97</v>
      </c>
      <c r="F47" s="34">
        <v>2022.07</v>
      </c>
      <c r="G47" s="27" t="s">
        <v>102</v>
      </c>
      <c r="H47" s="27" t="s">
        <v>23</v>
      </c>
      <c r="I47" s="24">
        <v>11</v>
      </c>
      <c r="J47" s="14">
        <f t="shared" si="8"/>
        <v>3828.86</v>
      </c>
      <c r="K47" s="24">
        <v>2646</v>
      </c>
      <c r="L47" s="24">
        <v>1072.58</v>
      </c>
      <c r="M47" s="24">
        <v>110.28</v>
      </c>
      <c r="N47" s="14">
        <f t="shared" si="7"/>
        <v>2709.47</v>
      </c>
      <c r="O47" s="24">
        <v>1764</v>
      </c>
      <c r="P47" s="24">
        <v>868.28</v>
      </c>
      <c r="Q47" s="24">
        <v>77.19</v>
      </c>
      <c r="R47" s="14"/>
    </row>
    <row r="48" ht="24" customHeight="1" spans="1:18">
      <c r="A48" s="10">
        <v>45</v>
      </c>
      <c r="B48" s="13" t="s">
        <v>100</v>
      </c>
      <c r="C48" s="33" t="s">
        <v>105</v>
      </c>
      <c r="D48" s="33" t="s">
        <v>21</v>
      </c>
      <c r="E48" s="15" t="s">
        <v>97</v>
      </c>
      <c r="F48" s="34">
        <v>2022.07</v>
      </c>
      <c r="G48" s="27" t="s">
        <v>102</v>
      </c>
      <c r="H48" s="27" t="s">
        <v>23</v>
      </c>
      <c r="I48" s="24">
        <v>11</v>
      </c>
      <c r="J48" s="14">
        <f t="shared" si="8"/>
        <v>3828.86</v>
      </c>
      <c r="K48" s="24">
        <v>2646</v>
      </c>
      <c r="L48" s="24">
        <v>1072.58</v>
      </c>
      <c r="M48" s="24">
        <v>110.28</v>
      </c>
      <c r="N48" s="14">
        <f t="shared" si="7"/>
        <v>2709.47</v>
      </c>
      <c r="O48" s="24">
        <v>1764</v>
      </c>
      <c r="P48" s="24">
        <v>868.28</v>
      </c>
      <c r="Q48" s="24">
        <v>77.19</v>
      </c>
      <c r="R48" s="14"/>
    </row>
    <row r="49" ht="24" customHeight="1" spans="1:18">
      <c r="A49" s="10">
        <v>46</v>
      </c>
      <c r="B49" s="13" t="s">
        <v>100</v>
      </c>
      <c r="C49" s="33" t="s">
        <v>106</v>
      </c>
      <c r="D49" s="33" t="s">
        <v>21</v>
      </c>
      <c r="E49" s="15" t="s">
        <v>97</v>
      </c>
      <c r="F49" s="34">
        <v>2022.07</v>
      </c>
      <c r="G49" s="27" t="s">
        <v>102</v>
      </c>
      <c r="H49" s="27" t="s">
        <v>23</v>
      </c>
      <c r="I49" s="24">
        <v>11</v>
      </c>
      <c r="J49" s="14">
        <f t="shared" si="8"/>
        <v>3828.86</v>
      </c>
      <c r="K49" s="24">
        <v>2646</v>
      </c>
      <c r="L49" s="24">
        <v>1072.58</v>
      </c>
      <c r="M49" s="24">
        <v>110.28</v>
      </c>
      <c r="N49" s="14">
        <f t="shared" si="7"/>
        <v>2709.47</v>
      </c>
      <c r="O49" s="24">
        <v>1764</v>
      </c>
      <c r="P49" s="24">
        <v>868.28</v>
      </c>
      <c r="Q49" s="24">
        <v>77.19</v>
      </c>
      <c r="R49" s="14"/>
    </row>
    <row r="50" ht="24" customHeight="1" spans="1:18">
      <c r="A50" s="10">
        <v>47</v>
      </c>
      <c r="B50" s="13" t="s">
        <v>100</v>
      </c>
      <c r="C50" s="33" t="s">
        <v>107</v>
      </c>
      <c r="D50" s="33" t="s">
        <v>21</v>
      </c>
      <c r="E50" s="15" t="s">
        <v>97</v>
      </c>
      <c r="F50" s="34" t="s">
        <v>98</v>
      </c>
      <c r="G50" s="27" t="s">
        <v>102</v>
      </c>
      <c r="H50" s="27" t="s">
        <v>23</v>
      </c>
      <c r="I50" s="24">
        <v>11</v>
      </c>
      <c r="J50" s="14">
        <f t="shared" si="8"/>
        <v>3828.86</v>
      </c>
      <c r="K50" s="24">
        <v>2646</v>
      </c>
      <c r="L50" s="24">
        <v>1072.58</v>
      </c>
      <c r="M50" s="24">
        <v>110.28</v>
      </c>
      <c r="N50" s="14">
        <f t="shared" si="7"/>
        <v>2709.47</v>
      </c>
      <c r="O50" s="24">
        <v>1764</v>
      </c>
      <c r="P50" s="24">
        <v>868.28</v>
      </c>
      <c r="Q50" s="24">
        <v>77.19</v>
      </c>
      <c r="R50" s="14"/>
    </row>
    <row r="51" ht="24" customHeight="1" spans="1:18">
      <c r="A51" s="10">
        <v>48</v>
      </c>
      <c r="B51" s="13" t="s">
        <v>108</v>
      </c>
      <c r="C51" s="24" t="s">
        <v>109</v>
      </c>
      <c r="D51" s="14" t="s">
        <v>21</v>
      </c>
      <c r="E51" s="15" t="s">
        <v>97</v>
      </c>
      <c r="F51" s="15" t="s">
        <v>102</v>
      </c>
      <c r="G51" s="15" t="s">
        <v>102</v>
      </c>
      <c r="H51" s="15" t="s">
        <v>23</v>
      </c>
      <c r="I51" s="24">
        <v>11</v>
      </c>
      <c r="J51" s="42">
        <f t="shared" ref="J51:J59" si="9">SUM(K51:M51)</f>
        <v>3828.86</v>
      </c>
      <c r="K51" s="24">
        <v>2646</v>
      </c>
      <c r="L51" s="24">
        <v>1072.58</v>
      </c>
      <c r="M51" s="24">
        <v>110.28</v>
      </c>
      <c r="N51" s="14">
        <f t="shared" si="7"/>
        <v>2709.47</v>
      </c>
      <c r="O51" s="24">
        <v>1764</v>
      </c>
      <c r="P51" s="24">
        <v>868.28</v>
      </c>
      <c r="Q51" s="24">
        <v>77.19</v>
      </c>
      <c r="R51" s="14"/>
    </row>
    <row r="52" ht="24" customHeight="1" spans="1:18">
      <c r="A52" s="10">
        <v>49</v>
      </c>
      <c r="B52" s="13" t="s">
        <v>108</v>
      </c>
      <c r="C52" s="24" t="s">
        <v>110</v>
      </c>
      <c r="D52" s="14" t="s">
        <v>21</v>
      </c>
      <c r="E52" s="15" t="s">
        <v>97</v>
      </c>
      <c r="F52" s="15" t="s">
        <v>111</v>
      </c>
      <c r="G52" s="15" t="s">
        <v>111</v>
      </c>
      <c r="H52" s="15" t="s">
        <v>23</v>
      </c>
      <c r="I52" s="24">
        <v>10</v>
      </c>
      <c r="J52" s="42">
        <f t="shared" si="9"/>
        <v>3828.86</v>
      </c>
      <c r="K52" s="24">
        <v>2646</v>
      </c>
      <c r="L52" s="24">
        <v>1072.58</v>
      </c>
      <c r="M52" s="24">
        <v>110.28</v>
      </c>
      <c r="N52" s="14">
        <f t="shared" si="7"/>
        <v>2709.47</v>
      </c>
      <c r="O52" s="24">
        <v>1764</v>
      </c>
      <c r="P52" s="24">
        <v>868.28</v>
      </c>
      <c r="Q52" s="24">
        <v>77.19</v>
      </c>
      <c r="R52" s="14"/>
    </row>
    <row r="53" ht="24" customHeight="1" spans="1:18">
      <c r="A53" s="10">
        <v>50</v>
      </c>
      <c r="B53" s="13" t="s">
        <v>112</v>
      </c>
      <c r="C53" s="24" t="s">
        <v>113</v>
      </c>
      <c r="D53" s="14" t="s">
        <v>21</v>
      </c>
      <c r="E53" s="15" t="s">
        <v>97</v>
      </c>
      <c r="F53" s="15" t="s">
        <v>102</v>
      </c>
      <c r="G53" s="15" t="s">
        <v>102</v>
      </c>
      <c r="H53" s="15" t="s">
        <v>23</v>
      </c>
      <c r="I53" s="24">
        <v>11</v>
      </c>
      <c r="J53" s="42">
        <f t="shared" si="9"/>
        <v>3828.86</v>
      </c>
      <c r="K53" s="24">
        <v>2646</v>
      </c>
      <c r="L53" s="24">
        <v>1072.58</v>
      </c>
      <c r="M53" s="24">
        <v>110.28</v>
      </c>
      <c r="N53" s="14">
        <f t="shared" si="7"/>
        <v>2709.47</v>
      </c>
      <c r="O53" s="24">
        <v>1764</v>
      </c>
      <c r="P53" s="24">
        <v>868.28</v>
      </c>
      <c r="Q53" s="24">
        <v>77.19</v>
      </c>
      <c r="R53" s="14"/>
    </row>
    <row r="54" ht="24" customHeight="1" spans="1:18">
      <c r="A54" s="10">
        <v>51</v>
      </c>
      <c r="B54" s="13" t="s">
        <v>112</v>
      </c>
      <c r="C54" s="24" t="s">
        <v>114</v>
      </c>
      <c r="D54" s="14" t="s">
        <v>21</v>
      </c>
      <c r="E54" s="15" t="s">
        <v>97</v>
      </c>
      <c r="F54" s="15" t="s">
        <v>102</v>
      </c>
      <c r="G54" s="15" t="s">
        <v>102</v>
      </c>
      <c r="H54" s="15" t="s">
        <v>23</v>
      </c>
      <c r="I54" s="24">
        <v>11</v>
      </c>
      <c r="J54" s="42">
        <f t="shared" si="9"/>
        <v>3828.86</v>
      </c>
      <c r="K54" s="24">
        <v>2646</v>
      </c>
      <c r="L54" s="24">
        <v>1072.58</v>
      </c>
      <c r="M54" s="24">
        <v>110.28</v>
      </c>
      <c r="N54" s="14">
        <f t="shared" si="7"/>
        <v>2709.47</v>
      </c>
      <c r="O54" s="24">
        <v>1764</v>
      </c>
      <c r="P54" s="24">
        <v>868.28</v>
      </c>
      <c r="Q54" s="24">
        <v>77.19</v>
      </c>
      <c r="R54" s="14"/>
    </row>
    <row r="55" ht="24" customHeight="1" spans="1:18">
      <c r="A55" s="10">
        <v>52</v>
      </c>
      <c r="B55" s="13" t="s">
        <v>112</v>
      </c>
      <c r="C55" s="24" t="s">
        <v>115</v>
      </c>
      <c r="D55" s="14" t="s">
        <v>26</v>
      </c>
      <c r="E55" s="15" t="s">
        <v>97</v>
      </c>
      <c r="F55" s="15" t="s">
        <v>111</v>
      </c>
      <c r="G55" s="15" t="s">
        <v>111</v>
      </c>
      <c r="H55" s="15" t="s">
        <v>99</v>
      </c>
      <c r="I55" s="24">
        <v>8</v>
      </c>
      <c r="J55" s="42">
        <f t="shared" si="9"/>
        <v>1160.85</v>
      </c>
      <c r="K55" s="24">
        <v>784.8</v>
      </c>
      <c r="L55" s="24">
        <v>343.35</v>
      </c>
      <c r="M55" s="24">
        <v>32.7</v>
      </c>
      <c r="N55" s="14">
        <f t="shared" si="7"/>
        <v>824.04</v>
      </c>
      <c r="O55" s="24">
        <v>523.2</v>
      </c>
      <c r="P55" s="24">
        <v>277.95</v>
      </c>
      <c r="Q55" s="24">
        <v>22.89</v>
      </c>
      <c r="R55" s="14"/>
    </row>
    <row r="56" ht="24" customHeight="1" spans="1:18">
      <c r="A56" s="10">
        <v>53</v>
      </c>
      <c r="B56" s="13" t="s">
        <v>112</v>
      </c>
      <c r="C56" s="24" t="s">
        <v>116</v>
      </c>
      <c r="D56" s="14" t="s">
        <v>26</v>
      </c>
      <c r="E56" s="15" t="s">
        <v>97</v>
      </c>
      <c r="F56" s="15" t="s">
        <v>111</v>
      </c>
      <c r="G56" s="15" t="s">
        <v>111</v>
      </c>
      <c r="H56" s="15" t="s">
        <v>99</v>
      </c>
      <c r="I56" s="24">
        <v>8</v>
      </c>
      <c r="J56" s="42">
        <f t="shared" si="9"/>
        <v>1160.85</v>
      </c>
      <c r="K56" s="24">
        <v>784.8</v>
      </c>
      <c r="L56" s="24">
        <v>343.35</v>
      </c>
      <c r="M56" s="24">
        <v>32.7</v>
      </c>
      <c r="N56" s="14">
        <f t="shared" si="7"/>
        <v>824.04</v>
      </c>
      <c r="O56" s="24">
        <v>523.2</v>
      </c>
      <c r="P56" s="24">
        <v>277.95</v>
      </c>
      <c r="Q56" s="24">
        <v>22.89</v>
      </c>
      <c r="R56" s="14"/>
    </row>
    <row r="57" ht="24" customHeight="1" spans="1:18">
      <c r="A57" s="10">
        <v>54</v>
      </c>
      <c r="B57" s="13" t="s">
        <v>112</v>
      </c>
      <c r="C57" s="24" t="s">
        <v>117</v>
      </c>
      <c r="D57" s="14" t="s">
        <v>21</v>
      </c>
      <c r="E57" s="15" t="s">
        <v>97</v>
      </c>
      <c r="F57" s="15" t="s">
        <v>111</v>
      </c>
      <c r="G57" s="15" t="s">
        <v>111</v>
      </c>
      <c r="H57" s="15" t="s">
        <v>23</v>
      </c>
      <c r="I57" s="24">
        <v>10</v>
      </c>
      <c r="J57" s="42">
        <f t="shared" si="9"/>
        <v>3828.86</v>
      </c>
      <c r="K57" s="24">
        <v>2646</v>
      </c>
      <c r="L57" s="24">
        <v>1072.58</v>
      </c>
      <c r="M57" s="24">
        <v>110.28</v>
      </c>
      <c r="N57" s="14">
        <f t="shared" si="7"/>
        <v>2709.47</v>
      </c>
      <c r="O57" s="24">
        <v>1764</v>
      </c>
      <c r="P57" s="24">
        <v>868.28</v>
      </c>
      <c r="Q57" s="24">
        <v>77.19</v>
      </c>
      <c r="R57" s="14"/>
    </row>
    <row r="58" ht="24" customHeight="1" spans="1:18">
      <c r="A58" s="10">
        <v>55</v>
      </c>
      <c r="B58" s="13" t="s">
        <v>112</v>
      </c>
      <c r="C58" s="24" t="s">
        <v>118</v>
      </c>
      <c r="D58" s="14" t="s">
        <v>26</v>
      </c>
      <c r="E58" s="15" t="s">
        <v>97</v>
      </c>
      <c r="F58" s="15" t="s">
        <v>111</v>
      </c>
      <c r="G58" s="15" t="s">
        <v>111</v>
      </c>
      <c r="H58" s="15" t="s">
        <v>23</v>
      </c>
      <c r="I58" s="24">
        <v>10</v>
      </c>
      <c r="J58" s="42">
        <f t="shared" si="9"/>
        <v>3828.86</v>
      </c>
      <c r="K58" s="24">
        <v>2646</v>
      </c>
      <c r="L58" s="24">
        <v>1072.58</v>
      </c>
      <c r="M58" s="24">
        <v>110.28</v>
      </c>
      <c r="N58" s="14">
        <f t="shared" si="7"/>
        <v>2709.47</v>
      </c>
      <c r="O58" s="24">
        <v>1764</v>
      </c>
      <c r="P58" s="24">
        <v>868.28</v>
      </c>
      <c r="Q58" s="24">
        <v>77.19</v>
      </c>
      <c r="R58" s="14"/>
    </row>
    <row r="59" ht="22.5" spans="1:18">
      <c r="A59" s="10">
        <v>56</v>
      </c>
      <c r="B59" s="13" t="s">
        <v>119</v>
      </c>
      <c r="C59" s="24" t="s">
        <v>120</v>
      </c>
      <c r="D59" s="14" t="s">
        <v>26</v>
      </c>
      <c r="E59" s="15" t="s">
        <v>97</v>
      </c>
      <c r="F59" s="15" t="s">
        <v>121</v>
      </c>
      <c r="G59" s="15">
        <v>2023.07</v>
      </c>
      <c r="H59" s="24" t="s">
        <v>23</v>
      </c>
      <c r="I59" s="42">
        <v>3</v>
      </c>
      <c r="J59" s="15">
        <f t="shared" si="9"/>
        <v>4888.35</v>
      </c>
      <c r="K59" s="24">
        <v>3304.8</v>
      </c>
      <c r="L59" s="24">
        <v>1445.85</v>
      </c>
      <c r="M59" s="24">
        <v>137.7</v>
      </c>
      <c r="N59" s="14">
        <f t="shared" si="7"/>
        <v>3470.04</v>
      </c>
      <c r="O59" s="24">
        <v>2203.2</v>
      </c>
      <c r="P59" s="24">
        <v>1170.45</v>
      </c>
      <c r="Q59" s="24">
        <v>96.39</v>
      </c>
      <c r="R59" s="14"/>
    </row>
  </sheetData>
  <autoFilter ref="A2:R59">
    <extLst/>
  </autoFilter>
  <mergeCells count="17">
    <mergeCell ref="A1:R1"/>
    <mergeCell ref="K2:M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N33:N34"/>
    <mergeCell ref="R2:R3"/>
    <mergeCell ref="R33:R34"/>
  </mergeCells>
  <pageMargins left="0.236111111111111" right="0.236111111111111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your lyric</cp:lastModifiedBy>
  <cp:revision>0</cp:revision>
  <dcterms:created xsi:type="dcterms:W3CDTF">2018-07-03T00:09:00Z</dcterms:created>
  <cp:lastPrinted>2019-12-02T01:51:00Z</cp:lastPrinted>
  <dcterms:modified xsi:type="dcterms:W3CDTF">2023-11-21T07:50:34Z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91B988A502F7424EADF48EC00094D42B</vt:lpwstr>
  </property>
  <property fmtid="{D5CDD505-2E9C-101B-9397-08002B2CF9AE}" pid="4" name="commondata">
    <vt:lpwstr>eyJoZGlkIjoiYjBmZWEzNGU5MTc0MTczYzQ5NWE1NmRhZjY2NDljYTUifQ==</vt:lpwstr>
  </property>
</Properties>
</file>