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<sst xmlns="http://schemas.openxmlformats.org/spreadsheetml/2006/main" count="228" uniqueCount="91">
  <si>
    <t xml:space="preserve">2024年第二季度市直企业吸纳就业社会保险补贴公示表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</si>
  <si>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</si>
  <si>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单位名称</t>
  </si>
  <si>
    <t>姓名</t>
  </si>
  <si>
    <t>性别</t>
  </si>
  <si>
    <t>人员类别</t>
  </si>
  <si>
    <t>就业时间</t>
  </si>
  <si>
    <t>补贴起始月份</t>
  </si>
  <si>
    <t>补贴申报月数</t>
  </si>
  <si>
    <t>累计补贴月数</t>
  </si>
  <si>
    <t>已缴纳
社保费</t>
  </si>
  <si>
    <t>应补贴
社保费</t>
  </si>
  <si>
    <t>备注</t>
  </si>
  <si>
    <r>
      <rPr>
        <sz val="9"/>
        <rFont val="华文细黑"/>
        <charset val="134"/>
      </rPr>
      <t>养老</t>
    </r>
    <r>
      <rPr>
        <sz val="8"/>
        <rFont val="华文细黑"/>
        <charset val="134"/>
      </rPr>
      <t>（24%）</t>
    </r>
  </si>
  <si>
    <t>医疗（10.5%）</t>
  </si>
  <si>
    <t xml:space="preserve">失业（1%）</t>
  </si>
  <si>
    <t xml:space="preserve">养老（16%）</t>
  </si>
  <si>
    <t>医疗（8.5%）</t>
  </si>
  <si>
    <t xml:space="preserve">失业（0.7%）</t>
  </si>
  <si>
    <t>湖北天化麻业股份有限公司</t>
  </si>
  <si>
    <t>贾满元</t>
  </si>
  <si>
    <t>女</t>
  </si>
  <si>
    <t>大龄就业困难人员</t>
  </si>
  <si>
    <t>2024.4-6</t>
  </si>
  <si>
    <t>吴巧梅</t>
  </si>
  <si>
    <t>2024.4-4</t>
  </si>
  <si>
    <t>陈小燕</t>
  </si>
  <si>
    <t>孙成俊</t>
  </si>
  <si>
    <t>男</t>
  </si>
  <si>
    <t>饶正洪</t>
  </si>
  <si>
    <t>2024.4-5</t>
  </si>
  <si>
    <t>林卫星</t>
  </si>
  <si>
    <t>夏小梅</t>
  </si>
  <si>
    <t>张晓咏</t>
  </si>
  <si>
    <t>田国珍</t>
  </si>
  <si>
    <t>徐素芬</t>
  </si>
  <si>
    <t>谢秋英</t>
  </si>
  <si>
    <t>蔡伦伟</t>
  </si>
  <si>
    <t>万珍珍</t>
  </si>
  <si>
    <t>余丽琴</t>
  </si>
  <si>
    <t>高娟</t>
  </si>
  <si>
    <t>朱友平</t>
  </si>
  <si>
    <t>周双凌</t>
  </si>
  <si>
    <t>徐邦桥</t>
  </si>
  <si>
    <t>咸宁市绿卉轩园林绿化有限公司</t>
  </si>
  <si>
    <t>吴水荣</t>
  </si>
  <si>
    <t>许志丹</t>
  </si>
  <si>
    <t>2021.10</t>
  </si>
  <si>
    <t>张细炎</t>
  </si>
  <si>
    <t>残疾人</t>
  </si>
  <si>
    <t>2023.05</t>
  </si>
  <si>
    <t>2024.01</t>
  </si>
  <si>
    <t>2024.1-6</t>
  </si>
  <si>
    <t>湖北祥盛汽车租赁有限公司</t>
  </si>
  <si>
    <t>周世普</t>
  </si>
  <si>
    <t>2019.07</t>
  </si>
  <si>
    <t>湖北天擎机电有限公司</t>
  </si>
  <si>
    <t>陈梦玲</t>
  </si>
  <si>
    <t>2022.09</t>
  </si>
  <si>
    <t>咸宁市宏达商贸有限公司</t>
  </si>
  <si>
    <t>樊卫红</t>
  </si>
  <si>
    <t>2022.03</t>
  </si>
  <si>
    <t>湖北敏鑫家政有限公司</t>
  </si>
  <si>
    <t>徐朝霞</t>
  </si>
  <si>
    <t>2022.7</t>
  </si>
  <si>
    <t>魏玲</t>
  </si>
  <si>
    <t>2024.5</t>
  </si>
  <si>
    <t>2024.5-6</t>
  </si>
  <si>
    <t>咸宁市精益职业技术学校</t>
  </si>
  <si>
    <t>涂望林</t>
  </si>
  <si>
    <t>2023.01</t>
  </si>
  <si>
    <t>沈敏慧</t>
  </si>
  <si>
    <t>2023.09</t>
  </si>
  <si>
    <t>武汉华扬天乐生物科技有限公司</t>
  </si>
  <si>
    <t>杨群燕</t>
  </si>
  <si>
    <t>失地农民</t>
  </si>
  <si>
    <t>2023.4</t>
  </si>
  <si>
    <t>湖北迪盛热力科技有限公司</t>
  </si>
  <si>
    <t>袁方勇</t>
  </si>
  <si>
    <t>2023.10</t>
  </si>
  <si>
    <t>易览（湖北）智能数据服务有限公司</t>
  </si>
  <si>
    <t>龚紫琴</t>
  </si>
  <si>
    <t>毕业年度高校毕业生</t>
  </si>
  <si>
    <t>熊英</t>
  </si>
  <si>
    <t>金锐</t>
  </si>
  <si>
    <t>周秦</t>
  </si>
  <si>
    <t>龚文豪</t>
  </si>
  <si>
    <t>徐佳</t>
  </si>
  <si>
    <t>黄鹤楼酒业（咸宁）有限公司</t>
  </si>
  <si>
    <t>项云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</si>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</sst>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华文细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rgb="FF1F2329"/>
      <name val="宋体"/>
      <charset val="134"/>
      <scheme val="minor"/>
    </font>
    <font>
      <sz val="9"/>
      <name val="宋体"/>
      <charset val="134"/>
      <scheme val="minor"/>
    </font>
    <font>
      <sz val="10"/>
      <name val="Arial Narrow"/>
      <charset val="134"/>
    </font>
    <font>
      <sz val="9"/>
      <name val="华文细黑"/>
      <charset val="134"/>
    </font>
    <font>
      <sz val="9"/>
      <color indexed="8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43" fontId="4" fillId="0" borderId="8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10" fillId="0" borderId="4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pane ySplit="3" topLeftCell="A35" activePane="bottomLeft" state="frozen"/>
      <selection/>
      <selection pane="bottomLeft" activeCell="H50" sqref="H50"/>
    </sheetView>
  </sheetViews>
  <sheetFormatPr defaultColWidth="8" defaultRowHeight="13.5"/>
  <cols>
    <col min="1" max="1" width="3.25" style="2" customWidth="1"/>
    <col min="2" max="2" width="11.75" style="2" customWidth="1"/>
    <col min="3" max="3" width="5.875" style="2" customWidth="1"/>
    <col min="4" max="4" width="3.75" style="2" customWidth="1"/>
    <col min="5" max="5" width="8.25" style="3" customWidth="1"/>
    <col min="6" max="6" width="6.75" style="3" customWidth="1"/>
    <col min="7" max="7" width="7.125" style="3" customWidth="1"/>
    <col min="8" max="8" width="8.375" style="3" customWidth="1"/>
    <col min="9" max="9" width="4.75" style="3" customWidth="1"/>
    <col min="10" max="10" width="6.75" style="3" customWidth="1"/>
    <col min="11" max="11" width="6.25" style="3" customWidth="1"/>
    <col min="12" max="12" width="6.75" style="3" customWidth="1"/>
    <col min="13" max="14" width="6.25" style="3" customWidth="1"/>
    <col min="15" max="15" width="6.75" style="3" customWidth="1"/>
    <col min="16" max="17" width="6.25" style="3" customWidth="1"/>
    <col min="18" max="18" width="9.875" style="3" customWidth="1"/>
    <col min="19" max="16384" width="8" style="2"/>
  </cols>
  <sheetData>
    <row r="1" ht="24" customHeight="1" spans="1:18">
      <c r="A1" s="4" t="s">
        <v>0</v>
      </c>
      <c r="B1" s="5"/>
      <c r="C1" s="6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</row>
    <row r="2" ht="19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9" t="s">
        <v>9</v>
      </c>
      <c r="J2" s="31" t="s">
        <v>10</v>
      </c>
      <c r="K2" s="32"/>
      <c r="L2" s="33"/>
      <c r="M2" s="33"/>
      <c r="N2" s="34" t="s">
        <v>11</v>
      </c>
      <c r="O2" s="32"/>
      <c r="P2" s="33"/>
      <c r="Q2" s="40"/>
      <c r="R2" s="41" t="s">
        <v>12</v>
      </c>
    </row>
    <row r="3" ht="32" customHeight="1" spans="1:18">
      <c r="A3" s="11"/>
      <c r="B3" s="11"/>
      <c r="C3" s="11"/>
      <c r="D3" s="11"/>
      <c r="E3" s="12"/>
      <c r="F3" s="12"/>
      <c r="G3" s="12"/>
      <c r="H3" s="13"/>
      <c r="I3" s="12"/>
      <c r="J3" s="35"/>
      <c r="K3" s="36" t="s">
        <v>13</v>
      </c>
      <c r="L3" s="36" t="s">
        <v>14</v>
      </c>
      <c r="M3" s="36" t="s">
        <v>15</v>
      </c>
      <c r="N3" s="37"/>
      <c r="O3" s="36" t="s">
        <v>16</v>
      </c>
      <c r="P3" s="36" t="s">
        <v>17</v>
      </c>
      <c r="Q3" s="36" t="s">
        <v>18</v>
      </c>
      <c r="R3" s="42"/>
    </row>
    <row r="4" ht="24" customHeight="1" spans="1:18">
      <c r="A4" s="11">
        <v>1</v>
      </c>
      <c r="B4" s="14" t="s">
        <v>19</v>
      </c>
      <c r="C4" s="15" t="s">
        <v>20</v>
      </c>
      <c r="D4" s="15" t="s">
        <v>21</v>
      </c>
      <c r="E4" s="15" t="s">
        <v>22</v>
      </c>
      <c r="F4" s="15">
        <v>2020.04</v>
      </c>
      <c r="G4" s="15">
        <v>2021.01</v>
      </c>
      <c r="H4" s="16" t="s">
        <v>23</v>
      </c>
      <c r="I4" s="15">
        <v>42</v>
      </c>
      <c r="J4" s="15">
        <f>SUM(K4:M4)</f>
        <v>3913.92</v>
      </c>
      <c r="K4" s="17">
        <f t="shared" ref="K4:K7" si="0">3675*0.24*3</f>
        <v>2646</v>
      </c>
      <c r="L4" s="17">
        <v>1157.64</v>
      </c>
      <c r="M4" s="17">
        <v>110.28</v>
      </c>
      <c r="N4" s="17">
        <f>SUM(O4:Q4)</f>
        <v>2778.33</v>
      </c>
      <c r="O4" s="17">
        <f t="shared" ref="O4:O7" si="1">3675*0.16*3</f>
        <v>1764</v>
      </c>
      <c r="P4" s="17">
        <v>937.14</v>
      </c>
      <c r="Q4" s="17">
        <v>77.19</v>
      </c>
      <c r="R4" s="15"/>
    </row>
    <row r="5" ht="24" customHeight="1" spans="1:18">
      <c r="A5" s="11">
        <v>2</v>
      </c>
      <c r="B5" s="14" t="s">
        <v>19</v>
      </c>
      <c r="C5" s="17" t="s">
        <v>24</v>
      </c>
      <c r="D5" s="17" t="s">
        <v>21</v>
      </c>
      <c r="E5" s="17" t="s">
        <v>22</v>
      </c>
      <c r="F5" s="17">
        <v>2021.05</v>
      </c>
      <c r="G5" s="17">
        <v>2021.05</v>
      </c>
      <c r="H5" s="18" t="s">
        <v>25</v>
      </c>
      <c r="I5" s="17">
        <v>36</v>
      </c>
      <c r="J5" s="15">
        <f t="shared" ref="J5:J40" si="2">SUM(K5:M5)</f>
        <v>1304.64</v>
      </c>
      <c r="K5" s="17">
        <f>3675*0.24</f>
        <v>882</v>
      </c>
      <c r="L5" s="17">
        <v>385.88</v>
      </c>
      <c r="M5" s="17">
        <v>36.76</v>
      </c>
      <c r="N5" s="17">
        <f t="shared" ref="N5:N40" si="3">SUM(O5:Q5)</f>
        <v>926.11</v>
      </c>
      <c r="O5" s="17">
        <f>3675*0.16</f>
        <v>588</v>
      </c>
      <c r="P5" s="17">
        <v>312.38</v>
      </c>
      <c r="Q5" s="17">
        <v>25.73</v>
      </c>
      <c r="R5" s="15"/>
    </row>
    <row r="6" ht="24" customHeight="1" spans="1:18">
      <c r="A6" s="11">
        <v>3</v>
      </c>
      <c r="B6" s="14" t="s">
        <v>19</v>
      </c>
      <c r="C6" s="17" t="s">
        <v>26</v>
      </c>
      <c r="D6" s="17" t="s">
        <v>21</v>
      </c>
      <c r="E6" s="17" t="s">
        <v>22</v>
      </c>
      <c r="F6" s="17">
        <v>2021.07</v>
      </c>
      <c r="G6" s="17">
        <v>2021.07</v>
      </c>
      <c r="H6" s="16" t="s">
        <v>23</v>
      </c>
      <c r="I6" s="17">
        <v>36</v>
      </c>
      <c r="J6" s="15">
        <f t="shared" si="2"/>
        <v>3913.92</v>
      </c>
      <c r="K6" s="17">
        <f t="shared" si="0"/>
        <v>2646</v>
      </c>
      <c r="L6" s="17">
        <v>1157.64</v>
      </c>
      <c r="M6" s="17">
        <v>110.28</v>
      </c>
      <c r="N6" s="17">
        <f t="shared" si="3"/>
        <v>2778.33</v>
      </c>
      <c r="O6" s="17">
        <f t="shared" si="1"/>
        <v>1764</v>
      </c>
      <c r="P6" s="17">
        <v>937.14</v>
      </c>
      <c r="Q6" s="17">
        <v>77.19</v>
      </c>
      <c r="R6" s="15"/>
    </row>
    <row r="7" ht="24" customHeight="1" spans="1:18">
      <c r="A7" s="11">
        <v>4</v>
      </c>
      <c r="B7" s="14" t="s">
        <v>19</v>
      </c>
      <c r="C7" s="17" t="s">
        <v>27</v>
      </c>
      <c r="D7" s="17" t="s">
        <v>28</v>
      </c>
      <c r="E7" s="17" t="s">
        <v>22</v>
      </c>
      <c r="F7" s="17">
        <v>2021.07</v>
      </c>
      <c r="G7" s="17">
        <v>2021.07</v>
      </c>
      <c r="H7" s="16" t="s">
        <v>23</v>
      </c>
      <c r="I7" s="17">
        <v>36</v>
      </c>
      <c r="J7" s="15">
        <f t="shared" si="2"/>
        <v>3913.92</v>
      </c>
      <c r="K7" s="17">
        <f t="shared" si="0"/>
        <v>2646</v>
      </c>
      <c r="L7" s="17">
        <v>1157.64</v>
      </c>
      <c r="M7" s="17">
        <v>110.28</v>
      </c>
      <c r="N7" s="17">
        <f t="shared" si="3"/>
        <v>2778.33</v>
      </c>
      <c r="O7" s="17">
        <f t="shared" si="1"/>
        <v>1764</v>
      </c>
      <c r="P7" s="17">
        <v>937.14</v>
      </c>
      <c r="Q7" s="17">
        <v>77.19</v>
      </c>
      <c r="R7" s="15"/>
    </row>
    <row r="8" ht="24" customHeight="1" spans="1:18">
      <c r="A8" s="11">
        <v>5</v>
      </c>
      <c r="B8" s="14" t="s">
        <v>19</v>
      </c>
      <c r="C8" s="17" t="s">
        <v>29</v>
      </c>
      <c r="D8" s="17" t="s">
        <v>28</v>
      </c>
      <c r="E8" s="17" t="s">
        <v>22</v>
      </c>
      <c r="F8" s="17">
        <v>2021.08</v>
      </c>
      <c r="G8" s="17">
        <v>2021.08</v>
      </c>
      <c r="H8" s="16" t="s">
        <v>30</v>
      </c>
      <c r="I8" s="17">
        <v>34</v>
      </c>
      <c r="J8" s="15">
        <f t="shared" si="2"/>
        <v>2609.28</v>
      </c>
      <c r="K8" s="17">
        <f>3675*0.24*2</f>
        <v>1764</v>
      </c>
      <c r="L8" s="17">
        <v>771.76</v>
      </c>
      <c r="M8" s="17">
        <v>73.52</v>
      </c>
      <c r="N8" s="17">
        <f t="shared" si="3"/>
        <v>1852.22</v>
      </c>
      <c r="O8" s="17">
        <f>3675*0.16*2</f>
        <v>1176</v>
      </c>
      <c r="P8" s="17">
        <v>624.76</v>
      </c>
      <c r="Q8" s="17">
        <v>51.46</v>
      </c>
      <c r="R8" s="15"/>
    </row>
    <row r="9" ht="24" customHeight="1" spans="1:18">
      <c r="A9" s="11">
        <v>6</v>
      </c>
      <c r="B9" s="14" t="s">
        <v>19</v>
      </c>
      <c r="C9" s="17" t="s">
        <v>31</v>
      </c>
      <c r="D9" s="17" t="s">
        <v>28</v>
      </c>
      <c r="E9" s="17" t="s">
        <v>22</v>
      </c>
      <c r="F9" s="17">
        <v>2021.08</v>
      </c>
      <c r="G9" s="17">
        <v>2021.08</v>
      </c>
      <c r="H9" s="16" t="s">
        <v>23</v>
      </c>
      <c r="I9" s="17">
        <v>35</v>
      </c>
      <c r="J9" s="15">
        <f t="shared" si="2"/>
        <v>3913.92</v>
      </c>
      <c r="K9" s="17">
        <f t="shared" ref="K9:K15" si="4">3675*0.24*3</f>
        <v>2646</v>
      </c>
      <c r="L9" s="17">
        <v>1157.64</v>
      </c>
      <c r="M9" s="17">
        <v>110.28</v>
      </c>
      <c r="N9" s="17">
        <f t="shared" si="3"/>
        <v>2778.33</v>
      </c>
      <c r="O9" s="17">
        <f t="shared" ref="O9:O15" si="5">3675*0.16*3</f>
        <v>1764</v>
      </c>
      <c r="P9" s="17">
        <v>937.14</v>
      </c>
      <c r="Q9" s="17">
        <v>77.19</v>
      </c>
      <c r="R9" s="15"/>
    </row>
    <row r="10" ht="24" customHeight="1" spans="1:18">
      <c r="A10" s="11">
        <v>7</v>
      </c>
      <c r="B10" s="14" t="s">
        <v>19</v>
      </c>
      <c r="C10" s="17" t="s">
        <v>32</v>
      </c>
      <c r="D10" s="17" t="s">
        <v>21</v>
      </c>
      <c r="E10" s="17" t="s">
        <v>22</v>
      </c>
      <c r="F10" s="19">
        <v>2021.1</v>
      </c>
      <c r="G10" s="19">
        <v>2021.1</v>
      </c>
      <c r="H10" s="16" t="s">
        <v>23</v>
      </c>
      <c r="I10" s="17">
        <v>33</v>
      </c>
      <c r="J10" s="15">
        <f t="shared" si="2"/>
        <v>3913.92</v>
      </c>
      <c r="K10" s="17">
        <f t="shared" si="4"/>
        <v>2646</v>
      </c>
      <c r="L10" s="17">
        <v>1157.64</v>
      </c>
      <c r="M10" s="17">
        <v>110.28</v>
      </c>
      <c r="N10" s="17">
        <f t="shared" si="3"/>
        <v>2778.33</v>
      </c>
      <c r="O10" s="17">
        <f t="shared" si="5"/>
        <v>1764</v>
      </c>
      <c r="P10" s="17">
        <v>937.14</v>
      </c>
      <c r="Q10" s="17">
        <v>77.19</v>
      </c>
      <c r="R10" s="15"/>
    </row>
    <row r="11" ht="24" customHeight="1" spans="1:18">
      <c r="A11" s="11">
        <v>8</v>
      </c>
      <c r="B11" s="14" t="s">
        <v>19</v>
      </c>
      <c r="C11" s="17" t="s">
        <v>33</v>
      </c>
      <c r="D11" s="17" t="s">
        <v>21</v>
      </c>
      <c r="E11" s="17" t="s">
        <v>22</v>
      </c>
      <c r="F11" s="19">
        <v>2021.1</v>
      </c>
      <c r="G11" s="19">
        <v>2021.1</v>
      </c>
      <c r="H11" s="16" t="s">
        <v>23</v>
      </c>
      <c r="I11" s="17">
        <v>33</v>
      </c>
      <c r="J11" s="15">
        <f t="shared" si="2"/>
        <v>3913.92</v>
      </c>
      <c r="K11" s="17">
        <f t="shared" si="4"/>
        <v>2646</v>
      </c>
      <c r="L11" s="17">
        <v>1157.64</v>
      </c>
      <c r="M11" s="17">
        <v>110.28</v>
      </c>
      <c r="N11" s="17">
        <f t="shared" si="3"/>
        <v>2778.33</v>
      </c>
      <c r="O11" s="17">
        <f t="shared" si="5"/>
        <v>1764</v>
      </c>
      <c r="P11" s="17">
        <v>937.14</v>
      </c>
      <c r="Q11" s="17">
        <v>77.19</v>
      </c>
      <c r="R11" s="15"/>
    </row>
    <row r="12" ht="24" customHeight="1" spans="1:18">
      <c r="A12" s="11">
        <v>9</v>
      </c>
      <c r="B12" s="14" t="s">
        <v>19</v>
      </c>
      <c r="C12" s="17" t="s">
        <v>34</v>
      </c>
      <c r="D12" s="17" t="s">
        <v>21</v>
      </c>
      <c r="E12" s="17" t="s">
        <v>22</v>
      </c>
      <c r="F12" s="19">
        <v>2022.05</v>
      </c>
      <c r="G12" s="19">
        <v>2022.05</v>
      </c>
      <c r="H12" s="16" t="s">
        <v>23</v>
      </c>
      <c r="I12" s="17">
        <v>26</v>
      </c>
      <c r="J12" s="15">
        <f t="shared" si="2"/>
        <v>3913.92</v>
      </c>
      <c r="K12" s="17">
        <f t="shared" si="4"/>
        <v>2646</v>
      </c>
      <c r="L12" s="17">
        <v>1157.64</v>
      </c>
      <c r="M12" s="17">
        <v>110.28</v>
      </c>
      <c r="N12" s="17">
        <f t="shared" si="3"/>
        <v>2778.33</v>
      </c>
      <c r="O12" s="17">
        <f t="shared" si="5"/>
        <v>1764</v>
      </c>
      <c r="P12" s="17">
        <v>937.14</v>
      </c>
      <c r="Q12" s="17">
        <v>77.19</v>
      </c>
      <c r="R12" s="15"/>
    </row>
    <row r="13" ht="24" customHeight="1" spans="1:18">
      <c r="A13" s="11">
        <v>10</v>
      </c>
      <c r="B13" s="14" t="s">
        <v>19</v>
      </c>
      <c r="C13" s="17" t="s">
        <v>35</v>
      </c>
      <c r="D13" s="17" t="s">
        <v>21</v>
      </c>
      <c r="E13" s="17" t="s">
        <v>22</v>
      </c>
      <c r="F13" s="19">
        <v>2022.09</v>
      </c>
      <c r="G13" s="19">
        <v>2022.09</v>
      </c>
      <c r="H13" s="16" t="s">
        <v>23</v>
      </c>
      <c r="I13" s="17">
        <v>22</v>
      </c>
      <c r="J13" s="15">
        <f t="shared" si="2"/>
        <v>3913.92</v>
      </c>
      <c r="K13" s="17">
        <f t="shared" si="4"/>
        <v>2646</v>
      </c>
      <c r="L13" s="17">
        <v>1157.64</v>
      </c>
      <c r="M13" s="17">
        <v>110.28</v>
      </c>
      <c r="N13" s="17">
        <f t="shared" si="3"/>
        <v>2778.33</v>
      </c>
      <c r="O13" s="17">
        <f t="shared" si="5"/>
        <v>1764</v>
      </c>
      <c r="P13" s="17">
        <v>937.14</v>
      </c>
      <c r="Q13" s="17">
        <v>77.19</v>
      </c>
      <c r="R13" s="15"/>
    </row>
    <row r="14" ht="24" customHeight="1" spans="1:18">
      <c r="A14" s="11">
        <v>11</v>
      </c>
      <c r="B14" s="14" t="s">
        <v>19</v>
      </c>
      <c r="C14" s="17" t="s">
        <v>36</v>
      </c>
      <c r="D14" s="17" t="s">
        <v>21</v>
      </c>
      <c r="E14" s="17" t="s">
        <v>22</v>
      </c>
      <c r="F14" s="19">
        <v>2023.03</v>
      </c>
      <c r="G14" s="19">
        <v>2023.03</v>
      </c>
      <c r="H14" s="16" t="s">
        <v>23</v>
      </c>
      <c r="I14" s="17">
        <v>16</v>
      </c>
      <c r="J14" s="15">
        <f t="shared" si="2"/>
        <v>3913.92</v>
      </c>
      <c r="K14" s="17">
        <f t="shared" si="4"/>
        <v>2646</v>
      </c>
      <c r="L14" s="17">
        <v>1157.64</v>
      </c>
      <c r="M14" s="17">
        <v>110.28</v>
      </c>
      <c r="N14" s="17">
        <f t="shared" si="3"/>
        <v>2778.33</v>
      </c>
      <c r="O14" s="17">
        <f t="shared" si="5"/>
        <v>1764</v>
      </c>
      <c r="P14" s="17">
        <v>937.14</v>
      </c>
      <c r="Q14" s="17">
        <v>77.19</v>
      </c>
      <c r="R14" s="15"/>
    </row>
    <row r="15" ht="24" customHeight="1" spans="1:18">
      <c r="A15" s="11">
        <v>12</v>
      </c>
      <c r="B15" s="14" t="s">
        <v>19</v>
      </c>
      <c r="C15" s="17" t="s">
        <v>37</v>
      </c>
      <c r="D15" s="17" t="s">
        <v>28</v>
      </c>
      <c r="E15" s="17" t="s">
        <v>22</v>
      </c>
      <c r="F15" s="19">
        <v>2023.03</v>
      </c>
      <c r="G15" s="19">
        <v>2023.03</v>
      </c>
      <c r="H15" s="16" t="s">
        <v>23</v>
      </c>
      <c r="I15" s="17">
        <v>16</v>
      </c>
      <c r="J15" s="15">
        <f t="shared" si="2"/>
        <v>3913.92</v>
      </c>
      <c r="K15" s="17">
        <f t="shared" si="4"/>
        <v>2646</v>
      </c>
      <c r="L15" s="17">
        <v>1157.64</v>
      </c>
      <c r="M15" s="17">
        <v>110.28</v>
      </c>
      <c r="N15" s="17">
        <f t="shared" si="3"/>
        <v>2778.33</v>
      </c>
      <c r="O15" s="17">
        <f t="shared" si="5"/>
        <v>1764</v>
      </c>
      <c r="P15" s="17">
        <v>937.14</v>
      </c>
      <c r="Q15" s="17">
        <v>77.19</v>
      </c>
      <c r="R15" s="15"/>
    </row>
    <row r="16" ht="24" customHeight="1" spans="1:18">
      <c r="A16" s="11">
        <v>13</v>
      </c>
      <c r="B16" s="14" t="s">
        <v>19</v>
      </c>
      <c r="C16" s="17" t="s">
        <v>38</v>
      </c>
      <c r="D16" s="17" t="s">
        <v>21</v>
      </c>
      <c r="E16" s="17" t="s">
        <v>22</v>
      </c>
      <c r="F16" s="19">
        <v>2023.03</v>
      </c>
      <c r="G16" s="19">
        <v>2023.03</v>
      </c>
      <c r="H16" s="18" t="s">
        <v>25</v>
      </c>
      <c r="I16" s="17">
        <v>14</v>
      </c>
      <c r="J16" s="15">
        <f t="shared" si="2"/>
        <v>1304.64</v>
      </c>
      <c r="K16" s="17">
        <f>3675*0.24</f>
        <v>882</v>
      </c>
      <c r="L16" s="17">
        <v>385.88</v>
      </c>
      <c r="M16" s="17">
        <v>36.76</v>
      </c>
      <c r="N16" s="17">
        <f t="shared" si="3"/>
        <v>926.11</v>
      </c>
      <c r="O16" s="17">
        <f>3675*0.16</f>
        <v>588</v>
      </c>
      <c r="P16" s="17">
        <v>312.38</v>
      </c>
      <c r="Q16" s="17">
        <v>25.73</v>
      </c>
      <c r="R16" s="15"/>
    </row>
    <row r="17" ht="24" customHeight="1" spans="1:18">
      <c r="A17" s="11">
        <v>14</v>
      </c>
      <c r="B17" s="14" t="s">
        <v>19</v>
      </c>
      <c r="C17" s="17" t="s">
        <v>39</v>
      </c>
      <c r="D17" s="17" t="s">
        <v>21</v>
      </c>
      <c r="E17" s="17" t="s">
        <v>22</v>
      </c>
      <c r="F17" s="19">
        <v>2023.03</v>
      </c>
      <c r="G17" s="19">
        <v>2023.03</v>
      </c>
      <c r="H17" s="16" t="s">
        <v>23</v>
      </c>
      <c r="I17" s="17">
        <v>16</v>
      </c>
      <c r="J17" s="15">
        <f t="shared" si="2"/>
        <v>3913.92</v>
      </c>
      <c r="K17" s="17">
        <f t="shared" ref="K17:K21" si="6">3675*0.24*3</f>
        <v>2646</v>
      </c>
      <c r="L17" s="17">
        <v>1157.64</v>
      </c>
      <c r="M17" s="17">
        <v>110.28</v>
      </c>
      <c r="N17" s="17">
        <f t="shared" si="3"/>
        <v>2778.33</v>
      </c>
      <c r="O17" s="17">
        <f t="shared" ref="O17:O21" si="7">3675*0.16*3</f>
        <v>1764</v>
      </c>
      <c r="P17" s="17">
        <v>937.14</v>
      </c>
      <c r="Q17" s="17">
        <v>77.19</v>
      </c>
      <c r="R17" s="15"/>
    </row>
    <row r="18" ht="24" customHeight="1" spans="1:18">
      <c r="A18" s="11">
        <v>15</v>
      </c>
      <c r="B18" s="14" t="s">
        <v>19</v>
      </c>
      <c r="C18" s="17" t="s">
        <v>40</v>
      </c>
      <c r="D18" s="17" t="s">
        <v>21</v>
      </c>
      <c r="E18" s="17" t="s">
        <v>22</v>
      </c>
      <c r="F18" s="19">
        <v>2023.05</v>
      </c>
      <c r="G18" s="19">
        <v>2023.07</v>
      </c>
      <c r="H18" s="16" t="s">
        <v>23</v>
      </c>
      <c r="I18" s="17">
        <v>12</v>
      </c>
      <c r="J18" s="15">
        <f t="shared" si="2"/>
        <v>3913.92</v>
      </c>
      <c r="K18" s="17">
        <f t="shared" si="6"/>
        <v>2646</v>
      </c>
      <c r="L18" s="17">
        <v>1157.64</v>
      </c>
      <c r="M18" s="17">
        <v>110.28</v>
      </c>
      <c r="N18" s="17">
        <f t="shared" si="3"/>
        <v>2778.33</v>
      </c>
      <c r="O18" s="17">
        <f t="shared" si="7"/>
        <v>1764</v>
      </c>
      <c r="P18" s="17">
        <v>937.14</v>
      </c>
      <c r="Q18" s="17">
        <v>77.19</v>
      </c>
      <c r="R18" s="15"/>
    </row>
    <row r="19" ht="24" customHeight="1" spans="1:18">
      <c r="A19" s="11">
        <v>16</v>
      </c>
      <c r="B19" s="14" t="s">
        <v>19</v>
      </c>
      <c r="C19" s="17" t="s">
        <v>41</v>
      </c>
      <c r="D19" s="17" t="s">
        <v>21</v>
      </c>
      <c r="E19" s="17" t="s">
        <v>22</v>
      </c>
      <c r="F19" s="19">
        <v>2023.05</v>
      </c>
      <c r="G19" s="19">
        <v>2023.07</v>
      </c>
      <c r="H19" s="16" t="s">
        <v>23</v>
      </c>
      <c r="I19" s="17">
        <v>18</v>
      </c>
      <c r="J19" s="15">
        <f t="shared" si="2"/>
        <v>3913.92</v>
      </c>
      <c r="K19" s="17">
        <f t="shared" si="6"/>
        <v>2646</v>
      </c>
      <c r="L19" s="17">
        <v>1157.64</v>
      </c>
      <c r="M19" s="17">
        <v>110.28</v>
      </c>
      <c r="N19" s="17">
        <f t="shared" si="3"/>
        <v>2778.33</v>
      </c>
      <c r="O19" s="17">
        <f t="shared" si="7"/>
        <v>1764</v>
      </c>
      <c r="P19" s="17">
        <v>937.14</v>
      </c>
      <c r="Q19" s="17">
        <v>77.19</v>
      </c>
      <c r="R19" s="15"/>
    </row>
    <row r="20" ht="24" customHeight="1" spans="1:18">
      <c r="A20" s="11">
        <v>17</v>
      </c>
      <c r="B20" s="14" t="s">
        <v>19</v>
      </c>
      <c r="C20" s="17" t="s">
        <v>42</v>
      </c>
      <c r="D20" s="17" t="s">
        <v>28</v>
      </c>
      <c r="E20" s="17" t="s">
        <v>22</v>
      </c>
      <c r="F20" s="19">
        <v>2023.1</v>
      </c>
      <c r="G20" s="19">
        <v>2023.1</v>
      </c>
      <c r="H20" s="16" t="s">
        <v>23</v>
      </c>
      <c r="I20" s="17">
        <v>9</v>
      </c>
      <c r="J20" s="15">
        <f t="shared" si="2"/>
        <v>3913.92</v>
      </c>
      <c r="K20" s="17">
        <f t="shared" si="6"/>
        <v>2646</v>
      </c>
      <c r="L20" s="17">
        <v>1157.64</v>
      </c>
      <c r="M20" s="17">
        <v>110.28</v>
      </c>
      <c r="N20" s="17">
        <f t="shared" si="3"/>
        <v>2778.33</v>
      </c>
      <c r="O20" s="17">
        <f t="shared" si="7"/>
        <v>1764</v>
      </c>
      <c r="P20" s="17">
        <v>937.14</v>
      </c>
      <c r="Q20" s="17">
        <v>77.19</v>
      </c>
      <c r="R20" s="15"/>
    </row>
    <row r="21" ht="24" customHeight="1" spans="1:18">
      <c r="A21" s="11">
        <v>18</v>
      </c>
      <c r="B21" s="14" t="s">
        <v>19</v>
      </c>
      <c r="C21" s="17" t="s">
        <v>43</v>
      </c>
      <c r="D21" s="17" t="s">
        <v>28</v>
      </c>
      <c r="E21" s="17" t="s">
        <v>22</v>
      </c>
      <c r="F21" s="19">
        <v>2024.04</v>
      </c>
      <c r="G21" s="19">
        <v>2024.04</v>
      </c>
      <c r="H21" s="16" t="s">
        <v>23</v>
      </c>
      <c r="I21" s="17">
        <v>3</v>
      </c>
      <c r="J21" s="15">
        <f t="shared" si="2"/>
        <v>3913.92</v>
      </c>
      <c r="K21" s="17">
        <f t="shared" si="6"/>
        <v>2646</v>
      </c>
      <c r="L21" s="17">
        <v>1157.64</v>
      </c>
      <c r="M21" s="17">
        <v>110.28</v>
      </c>
      <c r="N21" s="17">
        <f t="shared" si="3"/>
        <v>2778.33</v>
      </c>
      <c r="O21" s="17">
        <f t="shared" si="7"/>
        <v>1764</v>
      </c>
      <c r="P21" s="17">
        <v>937.14</v>
      </c>
      <c r="Q21" s="17">
        <v>77.19</v>
      </c>
      <c r="R21" s="15"/>
    </row>
    <row r="22" ht="24" customHeight="1" spans="1:18">
      <c r="A22" s="11">
        <v>19</v>
      </c>
      <c r="B22" s="14" t="s">
        <v>44</v>
      </c>
      <c r="C22" s="17" t="s">
        <v>45</v>
      </c>
      <c r="D22" s="20" t="s">
        <v>21</v>
      </c>
      <c r="E22" s="16" t="s">
        <v>22</v>
      </c>
      <c r="F22" s="17">
        <v>2021.08</v>
      </c>
      <c r="G22" s="17">
        <v>2021.08</v>
      </c>
      <c r="H22" s="21" t="s">
        <v>23</v>
      </c>
      <c r="I22" s="15">
        <v>35</v>
      </c>
      <c r="J22" s="15">
        <f t="shared" si="2"/>
        <v>3913.92</v>
      </c>
      <c r="K22" s="17">
        <v>2646</v>
      </c>
      <c r="L22" s="30">
        <v>1157.64</v>
      </c>
      <c r="M22" s="17">
        <v>110.28</v>
      </c>
      <c r="N22" s="17">
        <f t="shared" si="3"/>
        <v>2778.33</v>
      </c>
      <c r="O22" s="17">
        <v>1764</v>
      </c>
      <c r="P22" s="30">
        <v>937.14</v>
      </c>
      <c r="Q22" s="17">
        <v>77.19</v>
      </c>
      <c r="R22" s="15"/>
    </row>
    <row r="23" ht="24" customHeight="1" spans="1:18">
      <c r="A23" s="11">
        <v>20</v>
      </c>
      <c r="B23" s="14" t="s">
        <v>44</v>
      </c>
      <c r="C23" s="17" t="s">
        <v>46</v>
      </c>
      <c r="D23" s="20" t="s">
        <v>21</v>
      </c>
      <c r="E23" s="16" t="s">
        <v>22</v>
      </c>
      <c r="F23" s="18" t="s">
        <v>47</v>
      </c>
      <c r="G23" s="19">
        <v>2021.1</v>
      </c>
      <c r="H23" s="21" t="s">
        <v>23</v>
      </c>
      <c r="I23" s="15">
        <v>33</v>
      </c>
      <c r="J23" s="15">
        <f t="shared" si="2"/>
        <v>3913.92</v>
      </c>
      <c r="K23" s="17">
        <v>2646</v>
      </c>
      <c r="L23" s="30">
        <v>1157.64</v>
      </c>
      <c r="M23" s="17">
        <v>110.28</v>
      </c>
      <c r="N23" s="17">
        <f t="shared" si="3"/>
        <v>2778.33</v>
      </c>
      <c r="O23" s="17">
        <v>1764</v>
      </c>
      <c r="P23" s="30">
        <v>937.14</v>
      </c>
      <c r="Q23" s="17">
        <v>77.19</v>
      </c>
      <c r="R23" s="15"/>
    </row>
    <row r="24" ht="24" customHeight="1" spans="1:18">
      <c r="A24" s="11">
        <v>21</v>
      </c>
      <c r="B24" s="14" t="s">
        <v>44</v>
      </c>
      <c r="C24" s="17" t="s">
        <v>48</v>
      </c>
      <c r="D24" s="20" t="s">
        <v>28</v>
      </c>
      <c r="E24" s="16" t="s">
        <v>49</v>
      </c>
      <c r="F24" s="18" t="s">
        <v>50</v>
      </c>
      <c r="G24" s="18" t="s">
        <v>51</v>
      </c>
      <c r="H24" s="21" t="s">
        <v>52</v>
      </c>
      <c r="I24" s="15">
        <v>6</v>
      </c>
      <c r="J24" s="15">
        <f t="shared" si="2"/>
        <v>7827.84</v>
      </c>
      <c r="K24" s="17">
        <v>5292</v>
      </c>
      <c r="L24" s="30">
        <v>2315.28</v>
      </c>
      <c r="M24" s="17">
        <v>220.56</v>
      </c>
      <c r="N24" s="17">
        <f t="shared" si="3"/>
        <v>5556.66</v>
      </c>
      <c r="O24" s="17">
        <v>3528</v>
      </c>
      <c r="P24" s="30">
        <v>1874.28</v>
      </c>
      <c r="Q24" s="17">
        <v>154.38</v>
      </c>
      <c r="R24" s="15"/>
    </row>
    <row r="25" ht="24" customHeight="1" spans="1:18">
      <c r="A25" s="11">
        <v>22</v>
      </c>
      <c r="B25" s="14" t="s">
        <v>53</v>
      </c>
      <c r="C25" s="22" t="s">
        <v>54</v>
      </c>
      <c r="D25" s="15" t="s">
        <v>28</v>
      </c>
      <c r="E25" s="23" t="s">
        <v>22</v>
      </c>
      <c r="F25" s="22">
        <v>2019.07</v>
      </c>
      <c r="G25" s="24" t="s">
        <v>55</v>
      </c>
      <c r="H25" s="25" t="s">
        <v>30</v>
      </c>
      <c r="I25" s="22">
        <v>48</v>
      </c>
      <c r="J25" s="15">
        <f t="shared" si="2"/>
        <v>2609.28</v>
      </c>
      <c r="K25" s="30">
        <v>1764</v>
      </c>
      <c r="L25" s="30">
        <v>771.76</v>
      </c>
      <c r="M25" s="30">
        <v>73.52</v>
      </c>
      <c r="N25" s="17">
        <f t="shared" si="3"/>
        <v>1852.22</v>
      </c>
      <c r="O25" s="30">
        <v>1176</v>
      </c>
      <c r="P25" s="30">
        <v>624.76</v>
      </c>
      <c r="Q25" s="30">
        <v>51.46</v>
      </c>
      <c r="R25" s="15"/>
    </row>
    <row r="26" ht="24" customHeight="1" spans="1:18">
      <c r="A26" s="11">
        <v>23</v>
      </c>
      <c r="B26" s="14" t="s">
        <v>56</v>
      </c>
      <c r="C26" s="26" t="s">
        <v>57</v>
      </c>
      <c r="D26" s="26" t="s">
        <v>21</v>
      </c>
      <c r="E26" s="16" t="s">
        <v>22</v>
      </c>
      <c r="F26" s="25" t="s">
        <v>58</v>
      </c>
      <c r="G26" s="25" t="s">
        <v>58</v>
      </c>
      <c r="H26" s="25" t="s">
        <v>23</v>
      </c>
      <c r="I26" s="22">
        <v>22</v>
      </c>
      <c r="J26" s="15">
        <f t="shared" si="2"/>
        <v>3913.92</v>
      </c>
      <c r="K26" s="30">
        <v>2646</v>
      </c>
      <c r="L26" s="30">
        <v>1157.64</v>
      </c>
      <c r="M26" s="30">
        <v>110.28</v>
      </c>
      <c r="N26" s="17">
        <f t="shared" si="3"/>
        <v>2778.33</v>
      </c>
      <c r="O26" s="30">
        <v>1764</v>
      </c>
      <c r="P26" s="30">
        <v>937.14</v>
      </c>
      <c r="Q26" s="30">
        <v>77.19</v>
      </c>
      <c r="R26" s="15"/>
    </row>
    <row r="27" ht="24" customHeight="1" spans="1:18">
      <c r="A27" s="11">
        <v>24</v>
      </c>
      <c r="B27" s="14" t="s">
        <v>59</v>
      </c>
      <c r="C27" s="15" t="s">
        <v>60</v>
      </c>
      <c r="D27" s="15" t="s">
        <v>21</v>
      </c>
      <c r="E27" s="16" t="s">
        <v>22</v>
      </c>
      <c r="F27" s="16" t="s">
        <v>61</v>
      </c>
      <c r="G27" s="16" t="s">
        <v>61</v>
      </c>
      <c r="H27" s="16" t="s">
        <v>23</v>
      </c>
      <c r="I27" s="15">
        <v>28</v>
      </c>
      <c r="J27" s="15">
        <f t="shared" si="2"/>
        <v>3913.92</v>
      </c>
      <c r="K27" s="17">
        <v>2646</v>
      </c>
      <c r="L27" s="17">
        <v>1157.64</v>
      </c>
      <c r="M27" s="17">
        <v>110.28</v>
      </c>
      <c r="N27" s="17">
        <f t="shared" si="3"/>
        <v>2778.33</v>
      </c>
      <c r="O27" s="17">
        <v>1764</v>
      </c>
      <c r="P27" s="17">
        <v>937.14</v>
      </c>
      <c r="Q27" s="17">
        <v>77.19</v>
      </c>
      <c r="R27" s="39"/>
    </row>
    <row r="28" ht="24" customHeight="1" spans="1:18">
      <c r="A28" s="11">
        <v>25</v>
      </c>
      <c r="B28" s="14" t="s">
        <v>62</v>
      </c>
      <c r="C28" s="15" t="s">
        <v>63</v>
      </c>
      <c r="D28" s="15" t="s">
        <v>21</v>
      </c>
      <c r="E28" s="16" t="s">
        <v>22</v>
      </c>
      <c r="F28" s="16" t="s">
        <v>64</v>
      </c>
      <c r="G28" s="16" t="s">
        <v>64</v>
      </c>
      <c r="H28" s="16" t="s">
        <v>23</v>
      </c>
      <c r="I28" s="15">
        <v>24</v>
      </c>
      <c r="J28" s="15">
        <f t="shared" si="2"/>
        <v>3913.92</v>
      </c>
      <c r="K28" s="30">
        <v>2646</v>
      </c>
      <c r="L28" s="30">
        <v>1157.64</v>
      </c>
      <c r="M28" s="30">
        <v>110.28</v>
      </c>
      <c r="N28" s="17">
        <f t="shared" si="3"/>
        <v>2778.33</v>
      </c>
      <c r="O28" s="30">
        <v>1764</v>
      </c>
      <c r="P28" s="30">
        <v>937.14</v>
      </c>
      <c r="Q28" s="30">
        <v>77.19</v>
      </c>
      <c r="R28" s="15"/>
    </row>
    <row r="29" ht="24" customHeight="1" spans="1:18">
      <c r="A29" s="11">
        <v>26</v>
      </c>
      <c r="B29" s="14" t="s">
        <v>62</v>
      </c>
      <c r="C29" s="15" t="s">
        <v>65</v>
      </c>
      <c r="D29" s="15" t="s">
        <v>21</v>
      </c>
      <c r="E29" s="16" t="s">
        <v>22</v>
      </c>
      <c r="F29" s="16" t="s">
        <v>66</v>
      </c>
      <c r="G29" s="16" t="s">
        <v>66</v>
      </c>
      <c r="H29" s="16" t="s">
        <v>67</v>
      </c>
      <c r="I29" s="15">
        <v>2</v>
      </c>
      <c r="J29" s="15">
        <f t="shared" si="2"/>
        <v>2612.8</v>
      </c>
      <c r="K29" s="17">
        <v>1766.4</v>
      </c>
      <c r="L29" s="17">
        <v>772.8</v>
      </c>
      <c r="M29" s="17">
        <v>73.6</v>
      </c>
      <c r="N29" s="17">
        <f t="shared" si="3"/>
        <v>1854.72</v>
      </c>
      <c r="O29" s="17">
        <v>1177.6</v>
      </c>
      <c r="P29" s="17">
        <v>625.6</v>
      </c>
      <c r="Q29" s="17">
        <v>51.52</v>
      </c>
      <c r="R29" s="15"/>
    </row>
    <row r="30" ht="24" customHeight="1" spans="1:18">
      <c r="A30" s="11">
        <v>27</v>
      </c>
      <c r="B30" s="14" t="s">
        <v>68</v>
      </c>
      <c r="C30" s="15" t="s">
        <v>69</v>
      </c>
      <c r="D30" s="15" t="s">
        <v>21</v>
      </c>
      <c r="E30" s="16" t="s">
        <v>22</v>
      </c>
      <c r="F30" s="16" t="s">
        <v>70</v>
      </c>
      <c r="G30" s="16" t="s">
        <v>70</v>
      </c>
      <c r="H30" s="16" t="s">
        <v>23</v>
      </c>
      <c r="I30" s="15">
        <v>18</v>
      </c>
      <c r="J30" s="15">
        <f t="shared" si="2"/>
        <v>6709.5</v>
      </c>
      <c r="K30" s="17">
        <v>4536</v>
      </c>
      <c r="L30" s="17">
        <v>1984.5</v>
      </c>
      <c r="M30" s="17">
        <v>189</v>
      </c>
      <c r="N30" s="17">
        <f t="shared" si="3"/>
        <v>4762.8</v>
      </c>
      <c r="O30" s="17">
        <v>3024</v>
      </c>
      <c r="P30" s="17">
        <v>1606.5</v>
      </c>
      <c r="Q30" s="17">
        <v>132.3</v>
      </c>
      <c r="R30" s="15"/>
    </row>
    <row r="31" ht="24" customHeight="1" spans="1:18">
      <c r="A31" s="11">
        <v>28</v>
      </c>
      <c r="B31" s="14" t="s">
        <v>68</v>
      </c>
      <c r="C31" s="15" t="s">
        <v>71</v>
      </c>
      <c r="D31" s="15" t="s">
        <v>21</v>
      </c>
      <c r="E31" s="16" t="s">
        <v>22</v>
      </c>
      <c r="F31" s="16" t="s">
        <v>72</v>
      </c>
      <c r="G31" s="16" t="s">
        <v>72</v>
      </c>
      <c r="H31" s="16" t="s">
        <v>23</v>
      </c>
      <c r="I31" s="15">
        <v>10</v>
      </c>
      <c r="J31" s="15">
        <f t="shared" si="2"/>
        <v>4025.7</v>
      </c>
      <c r="K31" s="17">
        <v>2721.6</v>
      </c>
      <c r="L31" s="17">
        <v>1190.7</v>
      </c>
      <c r="M31" s="17">
        <v>113.4</v>
      </c>
      <c r="N31" s="17">
        <f t="shared" si="3"/>
        <v>2857.68</v>
      </c>
      <c r="O31" s="17">
        <v>1814.4</v>
      </c>
      <c r="P31" s="17">
        <v>963.9</v>
      </c>
      <c r="Q31" s="17">
        <v>79.38</v>
      </c>
      <c r="R31" s="15"/>
    </row>
    <row r="32" s="1" customFormat="1" ht="24" customHeight="1" spans="1:18">
      <c r="A32" s="11">
        <v>29</v>
      </c>
      <c r="B32" s="14" t="s">
        <v>73</v>
      </c>
      <c r="C32" s="15" t="s">
        <v>74</v>
      </c>
      <c r="D32" s="15" t="s">
        <v>21</v>
      </c>
      <c r="E32" s="16" t="s">
        <v>75</v>
      </c>
      <c r="F32" s="16" t="s">
        <v>76</v>
      </c>
      <c r="G32" s="16" t="s">
        <v>76</v>
      </c>
      <c r="H32" s="18" t="s">
        <v>23</v>
      </c>
      <c r="I32" s="38">
        <v>15</v>
      </c>
      <c r="J32" s="15">
        <f t="shared" si="2"/>
        <v>3913.92</v>
      </c>
      <c r="K32" s="39">
        <v>2646</v>
      </c>
      <c r="L32" s="39">
        <v>1157.64</v>
      </c>
      <c r="M32" s="39">
        <v>110.28</v>
      </c>
      <c r="N32" s="17">
        <f t="shared" si="3"/>
        <v>2778.33</v>
      </c>
      <c r="O32" s="39">
        <v>1764</v>
      </c>
      <c r="P32" s="39">
        <v>937.14</v>
      </c>
      <c r="Q32" s="39">
        <v>77.19</v>
      </c>
      <c r="R32" s="26"/>
    </row>
    <row r="33" s="1" customFormat="1" ht="24" customHeight="1" spans="1:18">
      <c r="A33" s="11">
        <v>30</v>
      </c>
      <c r="B33" s="14" t="s">
        <v>77</v>
      </c>
      <c r="C33" s="15" t="s">
        <v>78</v>
      </c>
      <c r="D33" s="15" t="s">
        <v>28</v>
      </c>
      <c r="E33" s="16" t="s">
        <v>22</v>
      </c>
      <c r="F33" s="16" t="s">
        <v>79</v>
      </c>
      <c r="G33" s="16" t="s">
        <v>79</v>
      </c>
      <c r="H33" s="16" t="s">
        <v>23</v>
      </c>
      <c r="I33" s="15">
        <v>9</v>
      </c>
      <c r="J33" s="15">
        <f t="shared" si="2"/>
        <v>3913.92</v>
      </c>
      <c r="K33" s="30">
        <v>2646</v>
      </c>
      <c r="L33" s="30">
        <v>1157.64</v>
      </c>
      <c r="M33" s="30">
        <v>110.28</v>
      </c>
      <c r="N33" s="17">
        <f t="shared" si="3"/>
        <v>2778.33</v>
      </c>
      <c r="O33" s="30">
        <v>1764</v>
      </c>
      <c r="P33" s="30">
        <v>937.14</v>
      </c>
      <c r="Q33" s="30">
        <v>77.19</v>
      </c>
      <c r="R33" s="15"/>
    </row>
    <row r="34" s="1" customFormat="1" ht="24" customHeight="1" spans="1:18">
      <c r="A34" s="11">
        <v>31</v>
      </c>
      <c r="B34" s="14" t="s">
        <v>80</v>
      </c>
      <c r="C34" s="27" t="s">
        <v>81</v>
      </c>
      <c r="D34" s="27" t="s">
        <v>21</v>
      </c>
      <c r="E34" s="18" t="s">
        <v>82</v>
      </c>
      <c r="F34" s="28">
        <v>2023.09</v>
      </c>
      <c r="G34" s="27" t="s">
        <v>79</v>
      </c>
      <c r="H34" s="27" t="s">
        <v>23</v>
      </c>
      <c r="I34" s="27">
        <v>9</v>
      </c>
      <c r="J34" s="15">
        <f t="shared" si="2"/>
        <v>3913.92</v>
      </c>
      <c r="K34" s="28">
        <v>2646</v>
      </c>
      <c r="L34" s="28">
        <v>1157.64</v>
      </c>
      <c r="M34" s="28">
        <v>110.28</v>
      </c>
      <c r="N34" s="17">
        <f t="shared" si="3"/>
        <v>2778.33</v>
      </c>
      <c r="O34" s="28">
        <v>1764</v>
      </c>
      <c r="P34" s="28">
        <v>937.14</v>
      </c>
      <c r="Q34" s="28">
        <v>77.19</v>
      </c>
      <c r="R34" s="27"/>
    </row>
    <row r="35" s="1" customFormat="1" ht="24" customHeight="1" spans="1:18">
      <c r="A35" s="11">
        <v>32</v>
      </c>
      <c r="B35" s="14" t="s">
        <v>80</v>
      </c>
      <c r="C35" s="28" t="s">
        <v>83</v>
      </c>
      <c r="D35" s="28" t="s">
        <v>21</v>
      </c>
      <c r="E35" s="18" t="s">
        <v>82</v>
      </c>
      <c r="F35" s="28">
        <v>2023.09</v>
      </c>
      <c r="G35" s="28" t="s">
        <v>79</v>
      </c>
      <c r="H35" s="27" t="s">
        <v>23</v>
      </c>
      <c r="I35" s="27">
        <v>9</v>
      </c>
      <c r="J35" s="15">
        <f t="shared" si="2"/>
        <v>3913.92</v>
      </c>
      <c r="K35" s="28">
        <v>2646</v>
      </c>
      <c r="L35" s="28">
        <v>1157.64</v>
      </c>
      <c r="M35" s="28">
        <v>110.28</v>
      </c>
      <c r="N35" s="17">
        <f t="shared" si="3"/>
        <v>2778.33</v>
      </c>
      <c r="O35" s="28">
        <v>1764</v>
      </c>
      <c r="P35" s="28">
        <v>937.14</v>
      </c>
      <c r="Q35" s="28">
        <v>77.19</v>
      </c>
      <c r="R35" s="28"/>
    </row>
    <row r="36" s="1" customFormat="1" ht="24" customHeight="1" spans="1:18">
      <c r="A36" s="11">
        <v>33</v>
      </c>
      <c r="B36" s="14" t="s">
        <v>80</v>
      </c>
      <c r="C36" s="28" t="s">
        <v>84</v>
      </c>
      <c r="D36" s="28" t="s">
        <v>28</v>
      </c>
      <c r="E36" s="18" t="s">
        <v>82</v>
      </c>
      <c r="F36" s="28">
        <v>2023.09</v>
      </c>
      <c r="G36" s="28">
        <v>2023.11</v>
      </c>
      <c r="H36" s="27" t="s">
        <v>23</v>
      </c>
      <c r="I36" s="27">
        <v>8</v>
      </c>
      <c r="J36" s="15">
        <f t="shared" si="2"/>
        <v>3913.92</v>
      </c>
      <c r="K36" s="28">
        <v>2646</v>
      </c>
      <c r="L36" s="28">
        <v>1157.64</v>
      </c>
      <c r="M36" s="28">
        <v>110.28</v>
      </c>
      <c r="N36" s="17">
        <f t="shared" si="3"/>
        <v>2778.33</v>
      </c>
      <c r="O36" s="28">
        <v>1764</v>
      </c>
      <c r="P36" s="28">
        <v>937.14</v>
      </c>
      <c r="Q36" s="28">
        <v>77.19</v>
      </c>
      <c r="R36" s="28"/>
    </row>
    <row r="37" s="1" customFormat="1" ht="24" customHeight="1" spans="1:18">
      <c r="A37" s="11">
        <v>34</v>
      </c>
      <c r="B37" s="14" t="s">
        <v>80</v>
      </c>
      <c r="C37" s="28" t="s">
        <v>85</v>
      </c>
      <c r="D37" s="28" t="s">
        <v>28</v>
      </c>
      <c r="E37" s="18" t="s">
        <v>82</v>
      </c>
      <c r="F37" s="28">
        <v>2023.09</v>
      </c>
      <c r="G37" s="28">
        <v>2023.11</v>
      </c>
      <c r="H37" s="27" t="s">
        <v>25</v>
      </c>
      <c r="I37" s="27">
        <v>6</v>
      </c>
      <c r="J37" s="15">
        <f t="shared" si="2"/>
        <v>1304.64</v>
      </c>
      <c r="K37" s="17">
        <v>882</v>
      </c>
      <c r="L37" s="17">
        <v>385.88</v>
      </c>
      <c r="M37" s="17">
        <v>36.76</v>
      </c>
      <c r="N37" s="17">
        <f t="shared" si="3"/>
        <v>926.11</v>
      </c>
      <c r="O37" s="17">
        <v>588</v>
      </c>
      <c r="P37" s="17">
        <v>312.38</v>
      </c>
      <c r="Q37" s="17">
        <v>25.73</v>
      </c>
      <c r="R37" s="28"/>
    </row>
    <row r="38" s="1" customFormat="1" ht="24" customHeight="1" spans="1:18">
      <c r="A38" s="11">
        <v>35</v>
      </c>
      <c r="B38" s="14" t="s">
        <v>80</v>
      </c>
      <c r="C38" s="28" t="s">
        <v>86</v>
      </c>
      <c r="D38" s="28" t="s">
        <v>28</v>
      </c>
      <c r="E38" s="18" t="s">
        <v>82</v>
      </c>
      <c r="F38" s="28">
        <v>2023.09</v>
      </c>
      <c r="G38" s="28">
        <v>2023.11</v>
      </c>
      <c r="H38" s="27" t="s">
        <v>23</v>
      </c>
      <c r="I38" s="27">
        <v>8</v>
      </c>
      <c r="J38" s="15">
        <f t="shared" si="2"/>
        <v>3913.92</v>
      </c>
      <c r="K38" s="28">
        <v>2646</v>
      </c>
      <c r="L38" s="28">
        <v>1157.64</v>
      </c>
      <c r="M38" s="28">
        <v>110.28</v>
      </c>
      <c r="N38" s="17">
        <f t="shared" si="3"/>
        <v>2778.33</v>
      </c>
      <c r="O38" s="28">
        <v>1764</v>
      </c>
      <c r="P38" s="28">
        <v>937.14</v>
      </c>
      <c r="Q38" s="28">
        <v>77.19</v>
      </c>
      <c r="R38" s="28"/>
    </row>
    <row r="39" s="1" customFormat="1" ht="24" customHeight="1" spans="1:18">
      <c r="A39" s="11">
        <v>36</v>
      </c>
      <c r="B39" s="14" t="s">
        <v>80</v>
      </c>
      <c r="C39" s="27" t="s">
        <v>87</v>
      </c>
      <c r="D39" s="27" t="s">
        <v>21</v>
      </c>
      <c r="E39" s="18" t="s">
        <v>82</v>
      </c>
      <c r="F39" s="27">
        <v>2023.09</v>
      </c>
      <c r="G39" s="28">
        <v>2023.11</v>
      </c>
      <c r="H39" s="27" t="s">
        <v>23</v>
      </c>
      <c r="I39" s="27">
        <v>8</v>
      </c>
      <c r="J39" s="15">
        <f t="shared" si="2"/>
        <v>3913.92</v>
      </c>
      <c r="K39" s="28">
        <v>2646</v>
      </c>
      <c r="L39" s="28">
        <v>1157.64</v>
      </c>
      <c r="M39" s="28">
        <v>110.28</v>
      </c>
      <c r="N39" s="17">
        <f t="shared" si="3"/>
        <v>2778.33</v>
      </c>
      <c r="O39" s="28">
        <v>1764</v>
      </c>
      <c r="P39" s="28">
        <v>937.14</v>
      </c>
      <c r="Q39" s="28">
        <v>77.19</v>
      </c>
      <c r="R39" s="27"/>
    </row>
    <row r="40" s="1" customFormat="1" ht="22.5" spans="1:18">
      <c r="A40" s="11">
        <v>37</v>
      </c>
      <c r="B40" s="14" t="s">
        <v>88</v>
      </c>
      <c r="C40" s="22" t="s">
        <v>89</v>
      </c>
      <c r="D40" s="17" t="s">
        <v>21</v>
      </c>
      <c r="E40" s="18" t="s">
        <v>82</v>
      </c>
      <c r="F40" s="29" t="s">
        <v>90</v>
      </c>
      <c r="G40" s="29" t="s">
        <v>90</v>
      </c>
      <c r="H40" s="30" t="s">
        <v>23</v>
      </c>
      <c r="I40" s="22">
        <v>12</v>
      </c>
      <c r="J40" s="15">
        <f t="shared" si="2"/>
        <v>4888.35</v>
      </c>
      <c r="K40" s="22">
        <v>3304.8</v>
      </c>
      <c r="L40" s="22">
        <v>1445.85</v>
      </c>
      <c r="M40" s="22">
        <v>137.7</v>
      </c>
      <c r="N40" s="17">
        <f t="shared" si="3"/>
        <v>3470.04</v>
      </c>
      <c r="O40" s="22">
        <v>2203.2</v>
      </c>
      <c r="P40" s="22">
        <v>1170.45</v>
      </c>
      <c r="Q40" s="22">
        <v>96.39</v>
      </c>
      <c r="R40" s="17"/>
    </row>
  </sheetData>
  <autoFilter xmlns:etc="http://www.wps.cn/officeDocument/2017/etCustomData" ref="A2:R40" etc:filterBottomFollowUsedRange="0">
    <extLst/>
  </autoFilter>
  <mergeCells count="15">
    <mergeCell ref="A1:R1"/>
    <mergeCell ref="K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R2:R3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2019-12-02T01:51:00Z</cp:lastPrinted>
  <dcterms:modified xsi:type="dcterms:W3CDTF">2024-08-19T02:01:35Z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91B988A502F7424EADF48EC00094D42B</vt:lpwstr>
  </property>
  <property fmtid="{D5CDD505-2E9C-101B-9397-08002B2CF9AE}" pid="4" name="commondata">
    <vt:lpwstr>eyJoZGlkIjoiYjBmZWEzNGU5MTc0MTczYzQ5NWE1NmRhZjY2NDljYTUifQ==</vt:lpwstr>
  </property>
</Properties>
</file>