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香城众创 " sheetId="6" r:id="rId1"/>
  </sheets>
  <calcPr calcId="144525"/>
</workbook>
</file>

<file path=xl/sharedStrings.xml><?xml version="1.0" encoding="utf-8"?>
<sst xmlns="http://schemas.openxmlformats.org/spreadsheetml/2006/main" count="97" uniqueCount="89">
  <si>
    <t>附件1</t>
  </si>
  <si>
    <t>2024年咸宁市香城众创孵化基地入驻实体场租水电补贴审批表</t>
  </si>
  <si>
    <t xml:space="preserve">填报时间：2025年4月21日                                                                     </t>
  </si>
  <si>
    <t>序号</t>
  </si>
  <si>
    <t>企业名称</t>
  </si>
  <si>
    <t>社会信用代码</t>
  </si>
  <si>
    <t>法人姓名</t>
  </si>
  <si>
    <t>联系电话</t>
  </si>
  <si>
    <t>身份证号</t>
  </si>
  <si>
    <t>工商注册时间</t>
  </si>
  <si>
    <t>入驻时间</t>
  </si>
  <si>
    <t>实体面积（㎡）</t>
  </si>
  <si>
    <t>补贴面积（㎡）</t>
  </si>
  <si>
    <t>补贴月数</t>
  </si>
  <si>
    <t>场租补贴（元）</t>
  </si>
  <si>
    <t>水电补贴（元）</t>
  </si>
  <si>
    <t>合计（元）</t>
  </si>
  <si>
    <t>备注</t>
  </si>
  <si>
    <t>湖北博智人才人力资源有限公司咸宁分公司</t>
  </si>
  <si>
    <t>91421**********7</t>
  </si>
  <si>
    <t>李松</t>
  </si>
  <si>
    <t>13*******96</t>
  </si>
  <si>
    <t>42112********73X</t>
  </si>
  <si>
    <t>第二年</t>
  </si>
  <si>
    <t>湖北咸桂品牌管理有限公司</t>
  </si>
  <si>
    <t>91421**********E</t>
  </si>
  <si>
    <t>陈新武</t>
  </si>
  <si>
    <t>13*******43</t>
  </si>
  <si>
    <t>42022********410</t>
  </si>
  <si>
    <t>咸宁盒达电子商务有限公司</t>
  </si>
  <si>
    <t>91421**********C</t>
  </si>
  <si>
    <t>王明宇</t>
  </si>
  <si>
    <t>13*******42</t>
  </si>
  <si>
    <t>42128********01X</t>
  </si>
  <si>
    <t>咸宁市陆溪食品销售有限公司</t>
  </si>
  <si>
    <t>刘丹</t>
  </si>
  <si>
    <t>13*******19</t>
  </si>
  <si>
    <t>61252********42X</t>
  </si>
  <si>
    <t>湖北博毅网络科技有限公司</t>
  </si>
  <si>
    <t xml:space="preserve"> 9142**********4F</t>
  </si>
  <si>
    <t>程毅</t>
  </si>
  <si>
    <t>15*******98</t>
  </si>
  <si>
    <t>42098********018</t>
  </si>
  <si>
    <t>上海鸿发祥劳务派遣有限公司咸宁分公司</t>
  </si>
  <si>
    <t>91422**********E</t>
  </si>
  <si>
    <t>贾晓阳</t>
  </si>
  <si>
    <t>18*******86</t>
  </si>
  <si>
    <t>41152********930</t>
  </si>
  <si>
    <t>上海进督企业服务外包有限公司咸宁分公司</t>
  </si>
  <si>
    <t>91422**********U</t>
  </si>
  <si>
    <t>艾上进</t>
  </si>
  <si>
    <t>13*******98</t>
  </si>
  <si>
    <t>42022********817</t>
  </si>
  <si>
    <t>湖北车马相文化传媒有限公司</t>
  </si>
  <si>
    <t>91421**********M</t>
  </si>
  <si>
    <t>李宇</t>
  </si>
  <si>
    <t>13*******76</t>
  </si>
  <si>
    <t>42120********012</t>
  </si>
  <si>
    <t>咸宁市奥科达科技有限公司</t>
  </si>
  <si>
    <t>91422**********J</t>
  </si>
  <si>
    <t>李力兴</t>
  </si>
  <si>
    <t>13*******58</t>
  </si>
  <si>
    <t>42232********455</t>
  </si>
  <si>
    <t>咸宁市鑫伟达科技有限公司</t>
  </si>
  <si>
    <t>91422**********0</t>
  </si>
  <si>
    <t>邓成</t>
  </si>
  <si>
    <t>18*******45</t>
  </si>
  <si>
    <t>43068********216</t>
  </si>
  <si>
    <t>咸宁蓉顺科技有限公司</t>
  </si>
  <si>
    <t>袁蓉</t>
  </si>
  <si>
    <t>13*******25</t>
  </si>
  <si>
    <t>42232********023</t>
  </si>
  <si>
    <t>咸宁市诗存科技中心</t>
  </si>
  <si>
    <t>91422**********B</t>
  </si>
  <si>
    <t>王文</t>
  </si>
  <si>
    <t>15*******42</t>
  </si>
  <si>
    <t>42120********215</t>
  </si>
  <si>
    <t>咸宁市千禾升农业发展有限责任公司</t>
  </si>
  <si>
    <t>91422**********W</t>
  </si>
  <si>
    <t>张思蔚</t>
  </si>
  <si>
    <t>18*******95</t>
  </si>
  <si>
    <t>42010********013</t>
  </si>
  <si>
    <t>咸宁国家高新开发区路可文化传媒工作室</t>
  </si>
  <si>
    <t>92422**********D</t>
  </si>
  <si>
    <t>李心宇</t>
  </si>
  <si>
    <t>18*******58</t>
  </si>
  <si>
    <t>37050********230</t>
  </si>
  <si>
    <t>超过60平米按60平米补贴</t>
  </si>
  <si>
    <t>合 计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</si>
</sst>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yyyy&quot;年&quot;m&quot;月&quot;d&quot;日&quot;;@"/>
    <numFmt numFmtId="178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0" borderId="0" xfId="0" applyBorder="1">
      <alignment vertical="center"/>
    </xf>
    <xf numFmtId="178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Border="1">
      <alignment vertical="center"/>
    </xf>
    <xf numFmtId="176" fontId="0" fillId="0" borderId="0" xfId="0" applyNumberFormat="1" applyBorder="1">
      <alignment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78" fontId="1" fillId="0" borderId="0" xfId="0" applyNumberFormat="1" applyFont="1">
      <alignment vertical="center"/>
    </xf>
    <xf numFmtId="178" fontId="2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Alignment="1">
      <alignment horizontal="left" vertical="center"/>
    </xf>
    <xf numFmtId="178" fontId="4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workbookViewId="0">
      <selection activeCell="A2" sqref="A2:O2"/>
    </sheetView>
  </sheetViews>
  <sheetFormatPr defaultColWidth="9" defaultRowHeight="14.25"/>
  <cols>
    <col min="1" max="1" width="3.99166666666667" customWidth="1"/>
    <col min="2" max="2" width="13" customWidth="1"/>
    <col min="3" max="3" width="16.375" customWidth="1"/>
    <col min="4" max="4" width="6.875" customWidth="1"/>
    <col min="5" max="5" width="10.875" customWidth="1"/>
    <col min="6" max="6" width="17.875" customWidth="1"/>
    <col min="7" max="7" width="14.25" customWidth="1"/>
    <col min="8" max="8" width="14" customWidth="1"/>
    <col min="9" max="9" width="7" customWidth="1"/>
    <col min="10" max="10" width="6.375" customWidth="1"/>
    <col min="11" max="11" width="4.75" customWidth="1"/>
    <col min="12" max="12" width="6.11666666666667" style="3" customWidth="1"/>
    <col min="13" max="13" width="6.55" style="3" customWidth="1"/>
    <col min="14" max="14" width="7.5" style="3" customWidth="1"/>
    <col min="15" max="15" width="7.24166666666667" customWidth="1"/>
    <col min="16" max="16" width="45.75" customWidth="1"/>
  </cols>
  <sheetData>
    <row r="1" ht="18.7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6"/>
      <c r="M1" s="36"/>
    </row>
    <row r="2" ht="50" customHeight="1" spans="1:15">
      <c r="A2" s="5" t="s">
        <v>1</v>
      </c>
      <c r="B2" s="6"/>
      <c r="C2" s="5"/>
      <c r="D2" s="5"/>
      <c r="E2" s="5"/>
      <c r="F2" s="23"/>
      <c r="G2" s="24"/>
      <c r="H2" s="24"/>
      <c r="I2" s="24"/>
      <c r="J2" s="5"/>
      <c r="K2" s="5"/>
      <c r="L2" s="37"/>
      <c r="M2" s="37"/>
      <c r="N2" s="37"/>
      <c r="O2" s="5"/>
    </row>
    <row r="3" ht="24" customHeight="1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38"/>
      <c r="M3" s="38"/>
      <c r="N3" s="38"/>
      <c r="O3" s="7"/>
    </row>
    <row r="4" spans="1:15">
      <c r="A4" s="8" t="s">
        <v>3</v>
      </c>
      <c r="B4" s="9" t="s">
        <v>4</v>
      </c>
      <c r="C4" s="9" t="s">
        <v>5</v>
      </c>
      <c r="D4" s="8" t="s">
        <v>6</v>
      </c>
      <c r="E4" s="25" t="s">
        <v>7</v>
      </c>
      <c r="F4" s="26" t="s">
        <v>8</v>
      </c>
      <c r="G4" s="8" t="s">
        <v>9</v>
      </c>
      <c r="H4" s="9" t="s">
        <v>10</v>
      </c>
      <c r="I4" s="8" t="s">
        <v>11</v>
      </c>
      <c r="J4" s="8" t="s">
        <v>12</v>
      </c>
      <c r="K4" s="25" t="s">
        <v>13</v>
      </c>
      <c r="L4" s="39" t="s">
        <v>14</v>
      </c>
      <c r="M4" s="39" t="s">
        <v>15</v>
      </c>
      <c r="N4" s="39" t="s">
        <v>16</v>
      </c>
      <c r="O4" s="8" t="s">
        <v>17</v>
      </c>
    </row>
    <row r="5" spans="1:15">
      <c r="A5" s="8"/>
      <c r="B5" s="9"/>
      <c r="C5" s="9"/>
      <c r="D5" s="8"/>
      <c r="E5" s="27"/>
      <c r="F5" s="26"/>
      <c r="G5" s="8"/>
      <c r="H5" s="9"/>
      <c r="I5" s="8"/>
      <c r="J5" s="8"/>
      <c r="K5" s="27"/>
      <c r="L5" s="39"/>
      <c r="M5" s="39"/>
      <c r="N5" s="39"/>
      <c r="O5" s="8"/>
    </row>
    <row r="6" ht="28" customHeight="1" spans="1:15">
      <c r="A6" s="8"/>
      <c r="B6" s="9"/>
      <c r="C6" s="9"/>
      <c r="D6" s="8"/>
      <c r="E6" s="28"/>
      <c r="F6" s="26"/>
      <c r="G6" s="8"/>
      <c r="H6" s="9"/>
      <c r="I6" s="8"/>
      <c r="J6" s="8"/>
      <c r="K6" s="28"/>
      <c r="L6" s="39"/>
      <c r="M6" s="39"/>
      <c r="N6" s="39"/>
      <c r="O6" s="8"/>
    </row>
    <row r="7" ht="40" customHeight="1" spans="1:15">
      <c r="A7" s="10">
        <v>1</v>
      </c>
      <c r="B7" s="11" t="s">
        <v>18</v>
      </c>
      <c r="C7" s="11" t="s">
        <v>19</v>
      </c>
      <c r="D7" s="11" t="s">
        <v>20</v>
      </c>
      <c r="E7" s="11" t="s">
        <v>21</v>
      </c>
      <c r="F7" s="29" t="s">
        <v>22</v>
      </c>
      <c r="G7" s="30">
        <v>44824</v>
      </c>
      <c r="H7" s="30">
        <v>44824</v>
      </c>
      <c r="I7" s="40">
        <v>22.92</v>
      </c>
      <c r="J7" s="40">
        <v>22.92</v>
      </c>
      <c r="K7" s="41">
        <v>12</v>
      </c>
      <c r="L7" s="42">
        <f>J7*10*K7</f>
        <v>2750.4</v>
      </c>
      <c r="M7" s="42">
        <f>K7*100</f>
        <v>1200</v>
      </c>
      <c r="N7" s="42">
        <f>L7+M7</f>
        <v>3950.4</v>
      </c>
      <c r="O7" s="41" t="s">
        <v>23</v>
      </c>
    </row>
    <row r="8" ht="40" customHeight="1" spans="1:15">
      <c r="A8" s="10">
        <v>2</v>
      </c>
      <c r="B8" s="11" t="s">
        <v>24</v>
      </c>
      <c r="C8" s="11" t="s">
        <v>25</v>
      </c>
      <c r="D8" s="11" t="s">
        <v>26</v>
      </c>
      <c r="E8" s="11" t="s">
        <v>27</v>
      </c>
      <c r="F8" s="29" t="s">
        <v>28</v>
      </c>
      <c r="G8" s="30">
        <v>44560</v>
      </c>
      <c r="H8" s="30">
        <v>44562</v>
      </c>
      <c r="I8" s="40">
        <v>26.63</v>
      </c>
      <c r="J8" s="40">
        <v>26.63</v>
      </c>
      <c r="K8" s="41">
        <v>12</v>
      </c>
      <c r="L8" s="42">
        <f t="shared" ref="L8:L20" si="0">J8*10*K8</f>
        <v>3195.6</v>
      </c>
      <c r="M8" s="42">
        <f t="shared" ref="M8:M20" si="1">K8*100</f>
        <v>1200</v>
      </c>
      <c r="N8" s="42">
        <f t="shared" ref="N8:N20" si="2">L8+M8</f>
        <v>4395.6</v>
      </c>
      <c r="O8" s="41" t="s">
        <v>23</v>
      </c>
    </row>
    <row r="9" ht="40" customHeight="1" spans="1:15">
      <c r="A9" s="10">
        <v>3</v>
      </c>
      <c r="B9" s="11" t="s">
        <v>29</v>
      </c>
      <c r="C9" s="11" t="s">
        <v>30</v>
      </c>
      <c r="D9" s="11" t="s">
        <v>31</v>
      </c>
      <c r="E9" s="11" t="s">
        <v>32</v>
      </c>
      <c r="F9" s="11" t="s">
        <v>33</v>
      </c>
      <c r="G9" s="30">
        <v>44847</v>
      </c>
      <c r="H9" s="30">
        <v>44847</v>
      </c>
      <c r="I9" s="40">
        <v>23.67</v>
      </c>
      <c r="J9" s="40">
        <v>23.67</v>
      </c>
      <c r="K9" s="41">
        <v>12</v>
      </c>
      <c r="L9" s="42">
        <f t="shared" si="0"/>
        <v>2840.4</v>
      </c>
      <c r="M9" s="42">
        <f t="shared" si="1"/>
        <v>1200</v>
      </c>
      <c r="N9" s="42">
        <f t="shared" si="2"/>
        <v>4040.4</v>
      </c>
      <c r="O9" s="41"/>
    </row>
    <row r="10" ht="40" customHeight="1" spans="1:15">
      <c r="A10" s="10">
        <v>4</v>
      </c>
      <c r="B10" s="11" t="s">
        <v>34</v>
      </c>
      <c r="C10" s="11" t="s">
        <v>30</v>
      </c>
      <c r="D10" s="11" t="s">
        <v>35</v>
      </c>
      <c r="E10" s="11" t="s">
        <v>36</v>
      </c>
      <c r="F10" s="29" t="s">
        <v>37</v>
      </c>
      <c r="G10" s="30">
        <v>44504</v>
      </c>
      <c r="H10" s="30">
        <v>44504</v>
      </c>
      <c r="I10" s="43">
        <v>25.05</v>
      </c>
      <c r="J10" s="43">
        <v>25.05</v>
      </c>
      <c r="K10" s="41">
        <v>10</v>
      </c>
      <c r="L10" s="42">
        <f t="shared" si="0"/>
        <v>2505</v>
      </c>
      <c r="M10" s="42">
        <f t="shared" si="1"/>
        <v>1000</v>
      </c>
      <c r="N10" s="42">
        <f t="shared" si="2"/>
        <v>3505</v>
      </c>
      <c r="O10" s="41" t="s">
        <v>23</v>
      </c>
    </row>
    <row r="11" ht="40" customHeight="1" spans="1:15">
      <c r="A11" s="10">
        <v>5</v>
      </c>
      <c r="B11" s="11" t="s">
        <v>38</v>
      </c>
      <c r="C11" s="11" t="s">
        <v>39</v>
      </c>
      <c r="D11" s="11" t="s">
        <v>40</v>
      </c>
      <c r="E11" s="11" t="s">
        <v>41</v>
      </c>
      <c r="F11" s="11" t="s">
        <v>42</v>
      </c>
      <c r="G11" s="30">
        <v>44614</v>
      </c>
      <c r="H11" s="30">
        <v>44616</v>
      </c>
      <c r="I11" s="40">
        <v>25.03</v>
      </c>
      <c r="J11" s="40">
        <v>25.03</v>
      </c>
      <c r="K11" s="41">
        <v>12</v>
      </c>
      <c r="L11" s="42">
        <f t="shared" si="0"/>
        <v>3003.6</v>
      </c>
      <c r="M11" s="42">
        <f t="shared" si="1"/>
        <v>1200</v>
      </c>
      <c r="N11" s="42">
        <f t="shared" si="2"/>
        <v>4203.6</v>
      </c>
      <c r="O11" s="41" t="s">
        <v>23</v>
      </c>
    </row>
    <row r="12" ht="40" customHeight="1" spans="1:15">
      <c r="A12" s="10">
        <v>6</v>
      </c>
      <c r="B12" s="11" t="s">
        <v>43</v>
      </c>
      <c r="C12" s="11" t="s">
        <v>44</v>
      </c>
      <c r="D12" s="11" t="s">
        <v>45</v>
      </c>
      <c r="E12" s="11" t="s">
        <v>46</v>
      </c>
      <c r="F12" s="29" t="s">
        <v>47</v>
      </c>
      <c r="G12" s="30">
        <v>45314</v>
      </c>
      <c r="H12" s="30">
        <v>45314</v>
      </c>
      <c r="I12" s="40">
        <v>46.46</v>
      </c>
      <c r="J12" s="40">
        <v>46.46</v>
      </c>
      <c r="K12" s="41">
        <v>11</v>
      </c>
      <c r="L12" s="42">
        <f t="shared" si="0"/>
        <v>5110.6</v>
      </c>
      <c r="M12" s="42">
        <f t="shared" si="1"/>
        <v>1100</v>
      </c>
      <c r="N12" s="42">
        <f t="shared" si="2"/>
        <v>6210.6</v>
      </c>
      <c r="O12" s="48"/>
    </row>
    <row r="13" ht="55" customHeight="1" spans="1:15">
      <c r="A13" s="10">
        <v>7</v>
      </c>
      <c r="B13" s="11" t="s">
        <v>48</v>
      </c>
      <c r="C13" s="11" t="s">
        <v>49</v>
      </c>
      <c r="D13" s="11" t="s">
        <v>50</v>
      </c>
      <c r="E13" s="11" t="s">
        <v>51</v>
      </c>
      <c r="F13" s="29" t="s">
        <v>52</v>
      </c>
      <c r="G13" s="30">
        <v>45324</v>
      </c>
      <c r="H13" s="30">
        <v>45324</v>
      </c>
      <c r="I13" s="40">
        <v>48.5</v>
      </c>
      <c r="J13" s="40">
        <v>48.5</v>
      </c>
      <c r="K13" s="41">
        <v>11</v>
      </c>
      <c r="L13" s="42">
        <f t="shared" si="0"/>
        <v>5335</v>
      </c>
      <c r="M13" s="42">
        <f t="shared" si="1"/>
        <v>1100</v>
      </c>
      <c r="N13" s="42">
        <f t="shared" si="2"/>
        <v>6435</v>
      </c>
      <c r="O13" s="49"/>
    </row>
    <row r="14" ht="40" customHeight="1" spans="1:15">
      <c r="A14" s="10">
        <v>8</v>
      </c>
      <c r="B14" s="12" t="s">
        <v>53</v>
      </c>
      <c r="C14" s="12" t="s">
        <v>54</v>
      </c>
      <c r="D14" s="12" t="s">
        <v>55</v>
      </c>
      <c r="E14" s="31" t="s">
        <v>56</v>
      </c>
      <c r="F14" s="12" t="s">
        <v>57</v>
      </c>
      <c r="G14" s="32">
        <v>44396</v>
      </c>
      <c r="H14" s="32">
        <v>44652</v>
      </c>
      <c r="I14" s="40">
        <v>51.66</v>
      </c>
      <c r="J14" s="40">
        <v>51.66</v>
      </c>
      <c r="K14" s="41">
        <v>12</v>
      </c>
      <c r="L14" s="42">
        <f t="shared" si="0"/>
        <v>6199.2</v>
      </c>
      <c r="M14" s="42">
        <f t="shared" si="1"/>
        <v>1200</v>
      </c>
      <c r="N14" s="42">
        <f t="shared" si="2"/>
        <v>7399.2</v>
      </c>
      <c r="O14" s="49"/>
    </row>
    <row r="15" ht="40" customHeight="1" spans="1:15">
      <c r="A15" s="10">
        <v>9</v>
      </c>
      <c r="B15" s="11" t="s">
        <v>58</v>
      </c>
      <c r="C15" s="11" t="s">
        <v>59</v>
      </c>
      <c r="D15" s="11" t="s">
        <v>60</v>
      </c>
      <c r="E15" s="11" t="s">
        <v>61</v>
      </c>
      <c r="F15" s="11" t="s">
        <v>62</v>
      </c>
      <c r="G15" s="30">
        <v>45083</v>
      </c>
      <c r="H15" s="30">
        <v>45083</v>
      </c>
      <c r="I15" s="40">
        <v>48.11</v>
      </c>
      <c r="J15" s="40">
        <v>48.11</v>
      </c>
      <c r="K15" s="41">
        <v>12</v>
      </c>
      <c r="L15" s="42">
        <f t="shared" si="0"/>
        <v>5773.2</v>
      </c>
      <c r="M15" s="42">
        <f t="shared" si="1"/>
        <v>1200</v>
      </c>
      <c r="N15" s="42">
        <f t="shared" si="2"/>
        <v>6973.2</v>
      </c>
      <c r="O15" s="41" t="s">
        <v>23</v>
      </c>
    </row>
    <row r="16" ht="40" customHeight="1" spans="1:15">
      <c r="A16" s="10">
        <v>10</v>
      </c>
      <c r="B16" s="11" t="s">
        <v>63</v>
      </c>
      <c r="C16" s="11" t="s">
        <v>64</v>
      </c>
      <c r="D16" s="11" t="s">
        <v>65</v>
      </c>
      <c r="E16" s="11" t="s">
        <v>66</v>
      </c>
      <c r="F16" s="11" t="s">
        <v>67</v>
      </c>
      <c r="G16" s="30">
        <v>45083</v>
      </c>
      <c r="H16" s="30">
        <v>45083</v>
      </c>
      <c r="I16" s="40">
        <v>24.67</v>
      </c>
      <c r="J16" s="40">
        <v>24.67</v>
      </c>
      <c r="K16" s="41">
        <v>12</v>
      </c>
      <c r="L16" s="42">
        <f t="shared" si="0"/>
        <v>2960.4</v>
      </c>
      <c r="M16" s="42">
        <f t="shared" si="1"/>
        <v>1200</v>
      </c>
      <c r="N16" s="42">
        <f t="shared" si="2"/>
        <v>4160.4</v>
      </c>
      <c r="O16" s="41" t="s">
        <v>23</v>
      </c>
    </row>
    <row r="17" ht="40" customHeight="1" spans="1:15">
      <c r="A17" s="10">
        <v>11</v>
      </c>
      <c r="B17" s="11" t="s">
        <v>68</v>
      </c>
      <c r="C17" s="11" t="s">
        <v>49</v>
      </c>
      <c r="D17" s="11" t="s">
        <v>69</v>
      </c>
      <c r="E17" s="11" t="s">
        <v>70</v>
      </c>
      <c r="F17" s="29" t="s">
        <v>71</v>
      </c>
      <c r="G17" s="30">
        <v>45069</v>
      </c>
      <c r="H17" s="30">
        <v>45078</v>
      </c>
      <c r="I17" s="40">
        <v>23.3</v>
      </c>
      <c r="J17" s="40">
        <v>23.3</v>
      </c>
      <c r="K17" s="41">
        <v>12</v>
      </c>
      <c r="L17" s="42">
        <f t="shared" si="0"/>
        <v>2796</v>
      </c>
      <c r="M17" s="42">
        <f t="shared" si="1"/>
        <v>1200</v>
      </c>
      <c r="N17" s="42">
        <f t="shared" si="2"/>
        <v>3996</v>
      </c>
      <c r="O17" s="41" t="s">
        <v>23</v>
      </c>
    </row>
    <row r="18" ht="40" customHeight="1" spans="1:15">
      <c r="A18" s="10">
        <v>12</v>
      </c>
      <c r="B18" s="11" t="s">
        <v>72</v>
      </c>
      <c r="C18" s="11" t="s">
        <v>73</v>
      </c>
      <c r="D18" s="11" t="s">
        <v>74</v>
      </c>
      <c r="E18" s="11" t="s">
        <v>75</v>
      </c>
      <c r="F18" s="11" t="s">
        <v>76</v>
      </c>
      <c r="G18" s="30">
        <v>44973</v>
      </c>
      <c r="H18" s="30">
        <v>44973</v>
      </c>
      <c r="I18" s="40">
        <v>14.47</v>
      </c>
      <c r="J18" s="40">
        <v>14.47</v>
      </c>
      <c r="K18" s="41">
        <v>12</v>
      </c>
      <c r="L18" s="42">
        <f t="shared" si="0"/>
        <v>1736.4</v>
      </c>
      <c r="M18" s="42">
        <f t="shared" si="1"/>
        <v>1200</v>
      </c>
      <c r="N18" s="42">
        <f t="shared" si="2"/>
        <v>2936.4</v>
      </c>
      <c r="O18" s="41"/>
    </row>
    <row r="19" ht="40" customHeight="1" spans="1:15">
      <c r="A19" s="10">
        <v>13</v>
      </c>
      <c r="B19" s="12" t="s">
        <v>77</v>
      </c>
      <c r="C19" s="12" t="s">
        <v>78</v>
      </c>
      <c r="D19" s="12" t="s">
        <v>79</v>
      </c>
      <c r="E19" s="31" t="s">
        <v>80</v>
      </c>
      <c r="F19" s="12" t="s">
        <v>81</v>
      </c>
      <c r="G19" s="32">
        <v>45110</v>
      </c>
      <c r="H19" s="32">
        <v>45110</v>
      </c>
      <c r="I19" s="43">
        <v>14.47</v>
      </c>
      <c r="J19" s="43">
        <v>14.47</v>
      </c>
      <c r="K19" s="41">
        <v>12</v>
      </c>
      <c r="L19" s="42">
        <f t="shared" si="0"/>
        <v>1736.4</v>
      </c>
      <c r="M19" s="42">
        <f t="shared" si="1"/>
        <v>1200</v>
      </c>
      <c r="N19" s="42">
        <f t="shared" si="2"/>
        <v>2936.4</v>
      </c>
      <c r="O19" s="41"/>
    </row>
    <row r="20" ht="49" customHeight="1" spans="1:15">
      <c r="A20" s="10">
        <v>14</v>
      </c>
      <c r="B20" s="12" t="s">
        <v>82</v>
      </c>
      <c r="C20" s="12" t="s">
        <v>83</v>
      </c>
      <c r="D20" s="12" t="s">
        <v>84</v>
      </c>
      <c r="E20" s="31" t="s">
        <v>85</v>
      </c>
      <c r="F20" s="12" t="s">
        <v>86</v>
      </c>
      <c r="G20" s="32">
        <v>45054</v>
      </c>
      <c r="H20" s="32">
        <v>45383</v>
      </c>
      <c r="I20" s="40">
        <v>71.69</v>
      </c>
      <c r="J20" s="40">
        <v>60</v>
      </c>
      <c r="K20" s="41">
        <v>9</v>
      </c>
      <c r="L20" s="42">
        <f t="shared" si="0"/>
        <v>5400</v>
      </c>
      <c r="M20" s="42">
        <f t="shared" si="1"/>
        <v>900</v>
      </c>
      <c r="N20" s="42">
        <f t="shared" si="2"/>
        <v>6300</v>
      </c>
      <c r="O20" s="41" t="s">
        <v>87</v>
      </c>
    </row>
    <row r="21" ht="40" customHeight="1" spans="1:15">
      <c r="A21" s="13" t="s">
        <v>88</v>
      </c>
      <c r="B21" s="14"/>
      <c r="C21" s="15"/>
      <c r="D21" s="13"/>
      <c r="E21" s="13"/>
      <c r="F21" s="13"/>
      <c r="G21" s="33"/>
      <c r="H21" s="34"/>
      <c r="I21" s="44">
        <f>SUM(I7:I20)</f>
        <v>466.63</v>
      </c>
      <c r="J21" s="45">
        <f>SUM(J3:J20)</f>
        <v>454.94</v>
      </c>
      <c r="K21" s="45">
        <f>SUM(K3:K20)</f>
        <v>161</v>
      </c>
      <c r="L21" s="46">
        <f>SUM(L3:L20)</f>
        <v>51342.2</v>
      </c>
      <c r="M21" s="46">
        <f>SUM(M3:M20)</f>
        <v>16100</v>
      </c>
      <c r="N21" s="46">
        <f>SUM(N3:N20)</f>
        <v>67442.2</v>
      </c>
      <c r="O21" s="14"/>
    </row>
    <row r="22" customFormat="1" ht="24" customHeight="1" spans="1: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="1" customFormat="1" ht="27" customHeight="1" spans="1:16368">
      <c r="A23" s="17"/>
      <c r="B23" s="17"/>
      <c r="C23" s="17"/>
      <c r="D23" s="17"/>
      <c r="E23" s="17"/>
      <c r="F23" s="35"/>
      <c r="G23" s="35"/>
      <c r="H23" s="35"/>
      <c r="I23" s="35"/>
      <c r="J23" s="35"/>
      <c r="K23" s="35"/>
      <c r="L23" s="35"/>
      <c r="M23" s="35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</row>
    <row r="24" s="1" customFormat="1" ht="24" customHeight="1" spans="1:16368">
      <c r="A24" s="18"/>
      <c r="B24" s="18"/>
      <c r="C24" s="18"/>
      <c r="D24" s="18"/>
      <c r="E24" s="18"/>
      <c r="F24" s="18"/>
      <c r="G24" s="18"/>
      <c r="H24" s="19"/>
      <c r="I24" s="19"/>
      <c r="J24" s="19"/>
      <c r="K24" s="19"/>
      <c r="L24" s="19"/>
      <c r="M24" s="19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</row>
    <row r="25" s="1" customFormat="1" ht="21" customHeight="1" spans="1:16368">
      <c r="A25" s="19"/>
      <c r="B25" s="19"/>
      <c r="C25" s="19"/>
      <c r="D25" s="19"/>
      <c r="E25" s="19"/>
      <c r="F25" s="18"/>
      <c r="G25" s="18"/>
      <c r="H25" s="18"/>
      <c r="I25" s="20"/>
      <c r="J25" s="20"/>
      <c r="K25" s="20"/>
      <c r="L25" s="20"/>
      <c r="M25" s="18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</row>
    <row r="26" s="1" customFormat="1" ht="33" customHeight="1" spans="1:16368">
      <c r="A26" s="20"/>
      <c r="B26" s="20"/>
      <c r="C26" s="20"/>
      <c r="D26" s="20"/>
      <c r="E26" s="20"/>
      <c r="F26" s="18"/>
      <c r="G26" s="18"/>
      <c r="H26" s="19"/>
      <c r="I26" s="19"/>
      <c r="J26" s="19"/>
      <c r="K26" s="19"/>
      <c r="L26" s="19"/>
      <c r="M26" s="18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</row>
    <row r="27" s="1" customFormat="1" ht="15.75" spans="1:16368">
      <c r="A27" s="20"/>
      <c r="B27" s="19"/>
      <c r="C27" s="19"/>
      <c r="D27" s="19"/>
      <c r="E27" s="19"/>
      <c r="F27" s="19"/>
      <c r="G27" s="18"/>
      <c r="H27" s="18"/>
      <c r="I27" s="20"/>
      <c r="J27" s="20"/>
      <c r="K27" s="20"/>
      <c r="L27" s="20"/>
      <c r="M27" s="18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</row>
    <row r="28" s="2" customFormat="1" spans="2:16384">
      <c r="B28" s="21"/>
      <c r="D28" s="22"/>
      <c r="E28" s="22"/>
      <c r="G28" s="21"/>
      <c r="L28" s="47"/>
      <c r="M28" s="50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2" customFormat="1" spans="2:16384">
      <c r="B29" s="21"/>
      <c r="D29" s="22"/>
      <c r="E29" s="22"/>
      <c r="G29" s="21"/>
      <c r="L29" s="47"/>
      <c r="M29" s="50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</sheetData>
  <mergeCells count="26">
    <mergeCell ref="A1:M1"/>
    <mergeCell ref="A2:O2"/>
    <mergeCell ref="A3:O3"/>
    <mergeCell ref="A21:B21"/>
    <mergeCell ref="A22:O22"/>
    <mergeCell ref="A23:D23"/>
    <mergeCell ref="H24:M24"/>
    <mergeCell ref="A25:D25"/>
    <mergeCell ref="A26:D26"/>
    <mergeCell ref="H26:L26"/>
    <mergeCell ref="B27:F2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conditionalFormatting sqref="B10:C10">
    <cfRule type="duplicateValues" dxfId="0" priority="11"/>
  </conditionalFormatting>
  <conditionalFormatting sqref="B11:C11">
    <cfRule type="duplicateValues" dxfId="0" priority="13"/>
  </conditionalFormatting>
  <conditionalFormatting sqref="B14">
    <cfRule type="duplicateValues" dxfId="1" priority="3"/>
  </conditionalFormatting>
  <conditionalFormatting sqref="B16:C16">
    <cfRule type="duplicateValues" dxfId="0" priority="14"/>
  </conditionalFormatting>
  <conditionalFormatting sqref="B17:C17">
    <cfRule type="duplicateValues" dxfId="0" priority="2"/>
  </conditionalFormatting>
  <conditionalFormatting sqref="B17">
    <cfRule type="duplicateValues" dxfId="1" priority="1"/>
  </conditionalFormatting>
  <conditionalFormatting sqref="B19">
    <cfRule type="duplicateValues" dxfId="1" priority="5"/>
  </conditionalFormatting>
  <conditionalFormatting sqref="C21">
    <cfRule type="duplicateValues" dxfId="0" priority="17"/>
  </conditionalFormatting>
  <conditionalFormatting sqref="B4:B6">
    <cfRule type="duplicateValues" dxfId="0" priority="21"/>
  </conditionalFormatting>
  <conditionalFormatting sqref="B12:B13">
    <cfRule type="duplicateValues" dxfId="1" priority="7"/>
  </conditionalFormatting>
  <conditionalFormatting sqref="B28:B29">
    <cfRule type="duplicateValues" dxfId="0" priority="16"/>
  </conditionalFormatting>
  <conditionalFormatting sqref="C4:C6">
    <cfRule type="duplicateValues" dxfId="0" priority="20"/>
  </conditionalFormatting>
  <conditionalFormatting sqref="B7:C7 B18:C18">
    <cfRule type="duplicateValues" dxfId="0" priority="15"/>
  </conditionalFormatting>
  <conditionalFormatting sqref="B7:B11 B15:B16 B18 B20">
    <cfRule type="duplicateValues" dxfId="1" priority="9"/>
  </conditionalFormatting>
  <conditionalFormatting sqref="B8:C9">
    <cfRule type="duplicateValues" dxfId="0" priority="12"/>
  </conditionalFormatting>
  <conditionalFormatting sqref="B12:C13">
    <cfRule type="duplicateValues" dxfId="0" priority="8"/>
  </conditionalFormatting>
  <conditionalFormatting sqref="B14 F14">
    <cfRule type="duplicateValues" dxfId="0" priority="4"/>
  </conditionalFormatting>
  <conditionalFormatting sqref="B19 F19">
    <cfRule type="duplicateValues" dxfId="0" priority="6"/>
  </conditionalFormatting>
  <conditionalFormatting sqref="B20 F20">
    <cfRule type="duplicateValues" dxfId="0" priority="10"/>
  </conditionalFormatting>
  <pageMargins left="0.354166666666667" right="0.354166666666667" top="0.550694444444444" bottom="0.314583333333333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香城众创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2021-11-29T17:02:00Z</dcterms:created>
  <dcterms:modified xsi:type="dcterms:W3CDTF">2025-04-30T09:11:00Z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9CF0B23F7A148118A4781168AC639318</vt:lpwstr>
  </property>
</Properties>
</file>