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政策兑现实拨" sheetId="2" r:id="rId2"/>
    <sheet name="大创工作经费" sheetId="3" r:id="rId3"/>
    <sheet name="Sheet2" sheetId="4" r:id="rId4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C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含2025年1季度预拨水电费3万元</t>
        </r>
      </text>
    </comment>
    <comment ref="C1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实际42864.6</t>
        </r>
      </text>
    </comment>
  </commentList>
</comments>
</file>

<file path=xl/sharedStrings.xml><?xml version="1.0" encoding="utf-8"?>
<sst xmlns="http://schemas.openxmlformats.org/spreadsheetml/2006/main" count="73" uniqueCount="58">
  <si>
    <t>2025年上半年大学生创业工作经费申请表</t>
  </si>
  <si>
    <t>序号</t>
  </si>
  <si>
    <t>资金类别</t>
  </si>
  <si>
    <t>申请金额/元</t>
  </si>
  <si>
    <t>有关明细</t>
  </si>
  <si>
    <t>备注</t>
  </si>
  <si>
    <r>
      <rPr>
        <sz val="12"/>
        <color theme="1"/>
        <rFont val="仿宋_GB2312"/>
        <charset val="134"/>
      </rPr>
      <t>孵化器运营经费</t>
    </r>
  </si>
  <si>
    <r>
      <t>215582.8</t>
    </r>
    <r>
      <rPr>
        <sz val="12"/>
        <color theme="1"/>
        <rFont val="仿宋_GB2312"/>
        <charset val="134"/>
      </rPr>
      <t>元</t>
    </r>
  </si>
  <si>
    <r>
      <rPr>
        <sz val="12"/>
        <color theme="1"/>
        <rFont val="仿宋_GB2312"/>
        <charset val="134"/>
      </rPr>
      <t>孵化器内电梯井漏水维修、加装电表</t>
    </r>
  </si>
  <si>
    <t xml:space="preserve"> </t>
  </si>
  <si>
    <r>
      <rPr>
        <sz val="12"/>
        <color theme="1"/>
        <rFont val="仿宋_GB2312"/>
        <charset val="134"/>
      </rPr>
      <t>水电费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8-12</t>
    </r>
    <r>
      <rPr>
        <sz val="12"/>
        <color theme="1"/>
        <rFont val="仿宋_GB2312"/>
        <charset val="134"/>
      </rPr>
      <t>月实际</t>
    </r>
    <r>
      <rPr>
        <sz val="12"/>
        <color theme="1"/>
        <rFont val="Times New Roman"/>
        <charset val="134"/>
      </rPr>
      <t>42864.6</t>
    </r>
    <r>
      <rPr>
        <sz val="12"/>
        <color theme="1"/>
        <rFont val="仿宋_GB2312"/>
        <charset val="134"/>
      </rPr>
      <t>元；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1-2</t>
    </r>
    <r>
      <rPr>
        <sz val="12"/>
        <color theme="1"/>
        <rFont val="仿宋_GB2312"/>
        <charset val="134"/>
      </rPr>
      <t>月实际</t>
    </r>
    <r>
      <rPr>
        <sz val="12"/>
        <color theme="1"/>
        <rFont val="Times New Roman"/>
        <charset val="134"/>
      </rPr>
      <t>15118.2</t>
    </r>
    <r>
      <rPr>
        <sz val="12"/>
        <color theme="1"/>
        <rFont val="仿宋_GB2312"/>
        <charset val="134"/>
      </rPr>
      <t>元；</t>
    </r>
    <r>
      <rPr>
        <sz val="12"/>
        <color theme="1"/>
        <rFont val="Times New Roman"/>
        <charset val="134"/>
      </rPr>
      <t>3-6</t>
    </r>
    <r>
      <rPr>
        <sz val="12"/>
        <color theme="1"/>
        <rFont val="仿宋_GB2312"/>
        <charset val="134"/>
      </rPr>
      <t>月预计发生</t>
    </r>
    <r>
      <rPr>
        <sz val="12"/>
        <color theme="1"/>
        <rFont val="Times New Roman"/>
        <charset val="134"/>
      </rPr>
      <t>20000</t>
    </r>
    <r>
      <rPr>
        <sz val="12"/>
        <color theme="1"/>
        <rFont val="仿宋_GB2312"/>
        <charset val="134"/>
      </rPr>
      <t>元</t>
    </r>
  </si>
  <si>
    <r>
      <t>2025</t>
    </r>
    <r>
      <rPr>
        <sz val="12"/>
        <color theme="1"/>
        <rFont val="仿宋_GB2312"/>
        <charset val="134"/>
      </rPr>
      <t>年度（</t>
    </r>
    <r>
      <rPr>
        <sz val="12"/>
        <color theme="1"/>
        <rFont val="Times New Roman"/>
        <charset val="134"/>
      </rPr>
      <t>2025.1.1-2025.6.30</t>
    </r>
    <r>
      <rPr>
        <sz val="12"/>
        <color theme="1"/>
        <rFont val="仿宋_GB2312"/>
        <charset val="134"/>
      </rPr>
      <t>）保洁、安防、绿化养护合同：一季度发生</t>
    </r>
    <r>
      <rPr>
        <sz val="12"/>
        <color theme="1"/>
        <rFont val="Times New Roman"/>
        <charset val="134"/>
      </rPr>
      <t>45100</t>
    </r>
    <r>
      <rPr>
        <sz val="12"/>
        <color theme="1"/>
        <rFont val="仿宋_GB2312"/>
        <charset val="134"/>
      </rPr>
      <t>元，二季度预计</t>
    </r>
    <r>
      <rPr>
        <sz val="12"/>
        <color theme="1"/>
        <rFont val="Times New Roman"/>
        <charset val="134"/>
      </rPr>
      <t>45100</t>
    </r>
    <r>
      <rPr>
        <sz val="12"/>
        <color theme="1"/>
        <rFont val="仿宋_GB2312"/>
        <charset val="134"/>
      </rPr>
      <t>元</t>
    </r>
  </si>
  <si>
    <r>
      <t>2025</t>
    </r>
    <r>
      <rPr>
        <sz val="12"/>
        <color theme="1"/>
        <rFont val="仿宋_GB2312"/>
        <charset val="134"/>
      </rPr>
      <t>年度电梯维保服务（</t>
    </r>
    <r>
      <rPr>
        <sz val="12"/>
        <color theme="1"/>
        <rFont val="Times New Roman"/>
        <charset val="134"/>
      </rPr>
      <t>2025.1.1-2025.12.31</t>
    </r>
    <r>
      <rPr>
        <sz val="12"/>
        <color theme="1"/>
        <rFont val="仿宋_GB2312"/>
        <charset val="134"/>
      </rPr>
      <t>）一季度发生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仿宋_GB2312"/>
        <charset val="134"/>
      </rPr>
      <t>元，二季度预计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仿宋_GB2312"/>
        <charset val="134"/>
      </rPr>
      <t>元</t>
    </r>
  </si>
  <si>
    <r>
      <rPr>
        <b/>
        <sz val="11"/>
        <color theme="1"/>
        <rFont val="仿宋_GB2312"/>
        <charset val="134"/>
      </rPr>
      <t>合计金额：</t>
    </r>
    <r>
      <rPr>
        <b/>
        <sz val="11"/>
        <color theme="1"/>
        <rFont val="Times New Roman"/>
        <charset val="134"/>
      </rPr>
      <t>21.55828</t>
    </r>
    <r>
      <rPr>
        <b/>
        <sz val="11"/>
        <color theme="1"/>
        <rFont val="仿宋_GB2312"/>
        <charset val="134"/>
      </rPr>
      <t>万元（大写金额：贰拾壹万伍仟伍佰捌拾贰元捌角整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仿宋_GB2312"/>
        <charset val="134"/>
      </rPr>
      <t>）</t>
    </r>
  </si>
  <si>
    <t>大创中心2025年工作经费预算</t>
  </si>
  <si>
    <t>职能</t>
  </si>
  <si>
    <t>项目</t>
  </si>
  <si>
    <t>具体事项</t>
  </si>
  <si>
    <t>预算金额</t>
  </si>
  <si>
    <t>2025年一季度已发生</t>
  </si>
  <si>
    <r>
      <rPr>
        <sz val="12"/>
        <color rgb="FF000000"/>
        <rFont val="宋体"/>
        <charset val="0"/>
      </rPr>
      <t>管理大学生创业基地</t>
    </r>
    <r>
      <rPr>
        <sz val="12"/>
        <color rgb="FF000000"/>
        <rFont val="Times New Roman"/>
        <charset val="0"/>
      </rPr>
      <t>(</t>
    </r>
    <r>
      <rPr>
        <sz val="12"/>
        <color rgb="FF000000"/>
        <rFont val="宋体"/>
        <charset val="0"/>
      </rPr>
      <t>科技孵化器</t>
    </r>
    <r>
      <rPr>
        <sz val="12"/>
        <color rgb="FF000000"/>
        <rFont val="Times New Roman"/>
        <charset val="0"/>
      </rPr>
      <t>)</t>
    </r>
  </si>
  <si>
    <t>日常管理</t>
  </si>
  <si>
    <t>维修维护，物业安防、保洁、电梯等</t>
  </si>
  <si>
    <t>电改、电梯井维修5万元；物业费一季度已发生4.51万元</t>
  </si>
  <si>
    <r>
      <rPr>
        <sz val="12"/>
        <color rgb="FF000000"/>
        <rFont val="宋体"/>
        <charset val="0"/>
      </rPr>
      <t>物业合同</t>
    </r>
    <r>
      <rPr>
        <sz val="12"/>
        <color rgb="FF000000"/>
        <rFont val="Times New Roman"/>
        <charset val="0"/>
      </rPr>
      <t>18.04</t>
    </r>
    <r>
      <rPr>
        <sz val="12"/>
        <color rgb="FF000000"/>
        <rFont val="宋体"/>
        <charset val="0"/>
      </rPr>
      <t>万元</t>
    </r>
    <r>
      <rPr>
        <sz val="12"/>
        <color rgb="FF000000"/>
        <rFont val="Times New Roman"/>
        <charset val="0"/>
      </rPr>
      <t>/</t>
    </r>
    <r>
      <rPr>
        <sz val="12"/>
        <color rgb="FF000000"/>
        <rFont val="宋体"/>
        <charset val="0"/>
      </rPr>
      <t>年，企业分摊约</t>
    </r>
    <r>
      <rPr>
        <sz val="12"/>
        <color rgb="FF000000"/>
        <rFont val="Times New Roman"/>
        <charset val="0"/>
      </rPr>
      <t>9</t>
    </r>
    <r>
      <rPr>
        <sz val="12"/>
        <color rgb="FF000000"/>
        <rFont val="宋体"/>
        <charset val="0"/>
      </rPr>
      <t>万元</t>
    </r>
    <r>
      <rPr>
        <sz val="12"/>
        <color rgb="FF000000"/>
        <rFont val="Times New Roman"/>
        <charset val="0"/>
      </rPr>
      <t>/</t>
    </r>
    <r>
      <rPr>
        <sz val="12"/>
        <color rgb="FF000000"/>
        <rFont val="宋体"/>
        <charset val="0"/>
      </rPr>
      <t>年，维修维护约5万元/年，安防电梯等1万元/年</t>
    </r>
  </si>
  <si>
    <t>中介引进</t>
  </si>
  <si>
    <t>法律、财务管理、知识产权服务、人力资源服务、市场开拓、企业管理咨询、产学研服务等</t>
  </si>
  <si>
    <t>委托业务费，委托第三方收取水电、物业、管理费、服务费等，支付中介部分合作服务费</t>
  </si>
  <si>
    <t>项目引进</t>
  </si>
  <si>
    <t>人才和项目引进，孵化绩效评价，项目辅导、评审、诊断、尽调等</t>
  </si>
  <si>
    <t>推广咸宁市大学生创业政策，创业培训</t>
  </si>
  <si>
    <t>宣传费</t>
  </si>
  <si>
    <t>政策宣传推介、媒体合作</t>
  </si>
  <si>
    <t>活动费</t>
  </si>
  <si>
    <t>举办不少于6场创业就业培训活动</t>
  </si>
  <si>
    <t>文印费</t>
  </si>
  <si>
    <t>政策汇编、宣传资料制作</t>
  </si>
  <si>
    <t xml:space="preserve">招商引资招才引智 </t>
  </si>
  <si>
    <t>差旅费</t>
  </si>
  <si>
    <r>
      <rPr>
        <sz val="12"/>
        <color rgb="FF000000"/>
        <rFont val="宋体"/>
        <charset val="0"/>
      </rPr>
      <t>外出招商不少于</t>
    </r>
    <r>
      <rPr>
        <sz val="12"/>
        <color rgb="FF000000"/>
        <rFont val="Times New Roman"/>
        <charset val="0"/>
      </rPr>
      <t>3</t>
    </r>
    <r>
      <rPr>
        <sz val="12"/>
        <color rgb="FF000000"/>
        <rFont val="宋体"/>
        <charset val="0"/>
      </rPr>
      <t>次</t>
    </r>
  </si>
  <si>
    <t>合计</t>
  </si>
  <si>
    <t>申请金额</t>
  </si>
  <si>
    <t>实际发生</t>
  </si>
  <si>
    <t>节余</t>
  </si>
  <si>
    <t>孵化器内外墙脱落维修、地砖破损、水电维修、房屋漏水等</t>
  </si>
  <si>
    <t>水电费2024年1-7月47313.4元；8-12月预计45000元；2025年1-3月预计30000元</t>
  </si>
  <si>
    <t>2024年度（2024.1.1-2024.12.31）保洁、安防、绿化养护合同</t>
  </si>
  <si>
    <t>法律咨询服务年度合同（2024.7.1-2025.6.30）</t>
  </si>
  <si>
    <t>2024年度网络接入服务（2024.8.1-2025.7.31）</t>
  </si>
  <si>
    <t>2024年度电梯维保服务（2024.1.1-2024.12.31）</t>
  </si>
  <si>
    <t>创业就业宣传服务2024年度（2024.1.1-2024.12.31）</t>
  </si>
  <si>
    <t>政策兑现节余-转支工作经费112500</t>
  </si>
  <si>
    <t>2024年1月-2024年12月水电费</t>
  </si>
  <si>
    <t>2024年1月-2025年2月水电费</t>
  </si>
  <si>
    <t>2025年1月-2月水电费</t>
  </si>
  <si>
    <t>团委垫付2024年8-12月水电费</t>
  </si>
  <si>
    <t>专户节余</t>
  </si>
  <si>
    <t>实际拨付2024年1-12月水电费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</si>
</sst>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0"/>
    </font>
    <font>
      <b/>
      <sz val="12"/>
      <color rgb="FF000000"/>
      <name val="宋体"/>
      <charset val="0"/>
    </font>
    <font>
      <sz val="12"/>
      <color rgb="FF000000"/>
      <name val="Times New Roman"/>
      <charset val="0"/>
    </font>
    <font>
      <sz val="12"/>
      <color rgb="FF000000"/>
      <name val="宋体"/>
      <charset val="0"/>
    </font>
    <font>
      <b/>
      <sz val="12"/>
      <color rgb="FF000000"/>
      <name val="Times New Roman"/>
      <charset val="0"/>
    </font>
    <font>
      <sz val="11"/>
      <color rgb="FF00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31" borderId="32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1" borderId="32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13" borderId="30" applyNumberFormat="0" applyAlignment="0" applyProtection="0">
      <alignment vertical="center"/>
    </xf>
    <xf numFmtId="0" fontId="28" fillId="21" borderId="33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6" borderId="2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152400</xdr:colOff>
      <xdr:row>0</xdr:row>
      <xdr:rowOff>48895</xdr:rowOff>
    </xdr:from>
    <xdr:to>
      <xdr:col>13</xdr:col>
      <xdr:colOff>352425</xdr:colOff>
      <xdr:row>7</xdr:row>
      <xdr:rowOff>315595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15425" y="48895"/>
          <a:ext cx="5686425" cy="293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189865</xdr:colOff>
      <xdr:row>7</xdr:row>
      <xdr:rowOff>304800</xdr:rowOff>
    </xdr:from>
    <xdr:to>
      <xdr:col>13</xdr:col>
      <xdr:colOff>590550</xdr:colOff>
      <xdr:row>13</xdr:row>
      <xdr:rowOff>222885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52890" y="2971800"/>
          <a:ext cx="5887085" cy="2204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view="pageBreakPreview" zoomScaleNormal="100" workbookViewId="0">
      <selection activeCell="A1" sqref="A1:G1"/>
    </sheetView>
  </sheetViews>
  <sheetFormatPr defaultColWidth="9" defaultRowHeight="14.25" outlineLevelRow="6" outlineLevelCol="6"/>
  <cols>
    <col min="1" max="1" width="8.75" style="2" customWidth="1"/>
    <col min="2" max="2" width="18.375" customWidth="1"/>
    <col min="3" max="3" width="20.625" customWidth="1"/>
    <col min="4" max="4" width="30.875" customWidth="1"/>
    <col min="5" max="5" width="25.5" customWidth="1"/>
    <col min="6" max="6" width="23.875" customWidth="1"/>
    <col min="7" max="7" width="18.125" customWidth="1"/>
  </cols>
  <sheetData>
    <row r="1" ht="50" customHeight="1" spans="1:7">
      <c r="A1" s="52" t="s">
        <v>0</v>
      </c>
      <c r="B1" s="52"/>
      <c r="C1" s="52"/>
      <c r="D1" s="52"/>
      <c r="E1" s="52"/>
      <c r="F1" s="52"/>
      <c r="G1" s="52"/>
    </row>
    <row r="2" ht="3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3</v>
      </c>
      <c r="G2" s="3" t="s">
        <v>5</v>
      </c>
    </row>
    <row r="3" ht="48" customHeight="1" spans="1:7">
      <c r="A3" s="53">
        <v>1</v>
      </c>
      <c r="B3" s="53" t="s">
        <v>6</v>
      </c>
      <c r="C3" s="53" t="s">
        <v>7</v>
      </c>
      <c r="D3" s="54" t="s">
        <v>8</v>
      </c>
      <c r="E3" s="54"/>
      <c r="F3" s="54">
        <v>43400</v>
      </c>
      <c r="G3" s="56" t="s">
        <v>9</v>
      </c>
    </row>
    <row r="4" ht="48" customHeight="1" spans="1:7">
      <c r="A4" s="53">
        <v>2</v>
      </c>
      <c r="B4" s="53"/>
      <c r="C4" s="53"/>
      <c r="D4" s="54" t="s">
        <v>10</v>
      </c>
      <c r="E4" s="54"/>
      <c r="F4" s="54">
        <f>42864.6+15118.2+20000</f>
        <v>77982.8</v>
      </c>
      <c r="G4" s="56" t="s">
        <v>9</v>
      </c>
    </row>
    <row r="5" ht="48" customHeight="1" spans="1:7">
      <c r="A5" s="53">
        <v>3</v>
      </c>
      <c r="B5" s="53"/>
      <c r="C5" s="53"/>
      <c r="D5" s="54" t="s">
        <v>11</v>
      </c>
      <c r="E5" s="54"/>
      <c r="F5" s="54">
        <f>45100*2</f>
        <v>90200</v>
      </c>
      <c r="G5" s="56"/>
    </row>
    <row r="6" ht="48" customHeight="1" spans="1:7">
      <c r="A6" s="53">
        <v>4</v>
      </c>
      <c r="B6" s="53"/>
      <c r="C6" s="53"/>
      <c r="D6" s="54" t="s">
        <v>12</v>
      </c>
      <c r="E6" s="54"/>
      <c r="F6" s="54">
        <f>8000/12*3*2</f>
        <v>4000</v>
      </c>
      <c r="G6" s="56"/>
    </row>
    <row r="7" ht="48" customHeight="1" spans="1:7">
      <c r="A7" s="55" t="s">
        <v>13</v>
      </c>
      <c r="B7" s="55"/>
      <c r="C7" s="55"/>
      <c r="D7" s="55"/>
      <c r="E7" s="55"/>
      <c r="F7" s="55">
        <f>SUM(F3:F6)</f>
        <v>215582.8</v>
      </c>
      <c r="G7" s="57"/>
    </row>
  </sheetData>
  <mergeCells count="9">
    <mergeCell ref="A1:G1"/>
    <mergeCell ref="D2:E2"/>
    <mergeCell ref="D3:E3"/>
    <mergeCell ref="D4:E4"/>
    <mergeCell ref="D5:E5"/>
    <mergeCell ref="D6:E6"/>
    <mergeCell ref="A7:E7"/>
    <mergeCell ref="B3:B6"/>
    <mergeCell ref="C3:C6"/>
  </mergeCells>
  <printOptions horizontalCentered="1"/>
  <pageMargins left="0.393055555555556" right="0.393055555555556" top="0.786805555555556" bottom="0.786805555555556" header="0.298611111111111" footer="0.298611111111111"/>
  <pageSetup paperSize="9" scale="97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9" sqref="D29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6" sqref="D16"/>
    </sheetView>
  </sheetViews>
  <sheetFormatPr defaultColWidth="9" defaultRowHeight="20" customHeight="1" outlineLevelCol="6"/>
  <cols>
    <col min="1" max="1" width="6.875" style="26" customWidth="1"/>
    <col min="2" max="2" width="17.75" style="27" customWidth="1"/>
    <col min="3" max="3" width="13.25" style="26" customWidth="1"/>
    <col min="4" max="4" width="41.5" style="26" customWidth="1"/>
    <col min="5" max="5" width="12.625" style="26" customWidth="1"/>
    <col min="6" max="6" width="24.375" style="27" customWidth="1"/>
    <col min="7" max="7" width="35.75" style="26" customWidth="1"/>
    <col min="8" max="16380" width="9" style="26"/>
  </cols>
  <sheetData>
    <row r="1" s="26" customFormat="1" ht="42" customHeight="1" spans="1:6">
      <c r="A1" s="28" t="s">
        <v>14</v>
      </c>
      <c r="B1" s="28"/>
      <c r="C1" s="28"/>
      <c r="D1" s="28"/>
      <c r="E1" s="28"/>
      <c r="F1" s="28"/>
    </row>
    <row r="2" s="26" customFormat="1" ht="28" customHeight="1" spans="1:7">
      <c r="A2" s="29" t="s">
        <v>1</v>
      </c>
      <c r="B2" s="30" t="s">
        <v>15</v>
      </c>
      <c r="C2" s="30" t="s">
        <v>16</v>
      </c>
      <c r="D2" s="31" t="s">
        <v>17</v>
      </c>
      <c r="E2" s="43" t="s">
        <v>18</v>
      </c>
      <c r="F2" s="44" t="s">
        <v>19</v>
      </c>
      <c r="G2" s="44" t="s">
        <v>5</v>
      </c>
    </row>
    <row r="3" s="26" customFormat="1" ht="51" customHeight="1" spans="1:7">
      <c r="A3" s="32">
        <v>1</v>
      </c>
      <c r="B3" s="33" t="s">
        <v>20</v>
      </c>
      <c r="C3" s="34" t="s">
        <v>21</v>
      </c>
      <c r="D3" s="35" t="s">
        <v>22</v>
      </c>
      <c r="E3" s="45">
        <v>15</v>
      </c>
      <c r="F3" s="46" t="s">
        <v>23</v>
      </c>
      <c r="G3" s="47" t="s">
        <v>24</v>
      </c>
    </row>
    <row r="4" s="26" customFormat="1" ht="51" customHeight="1" spans="1:7">
      <c r="A4" s="32">
        <v>2</v>
      </c>
      <c r="B4" s="33"/>
      <c r="C4" s="34" t="s">
        <v>25</v>
      </c>
      <c r="D4" s="35" t="s">
        <v>26</v>
      </c>
      <c r="E4" s="45">
        <v>5</v>
      </c>
      <c r="F4" s="48" t="s">
        <v>9</v>
      </c>
      <c r="G4" s="47" t="s">
        <v>27</v>
      </c>
    </row>
    <row r="5" s="26" customFormat="1" ht="51" customHeight="1" spans="1:6">
      <c r="A5" s="32">
        <v>3</v>
      </c>
      <c r="B5" s="34"/>
      <c r="C5" s="36" t="s">
        <v>28</v>
      </c>
      <c r="D5" s="37" t="s">
        <v>29</v>
      </c>
      <c r="E5" s="49">
        <v>20</v>
      </c>
      <c r="F5" s="48" t="s">
        <v>9</v>
      </c>
    </row>
    <row r="6" s="26" customFormat="1" ht="35" customHeight="1" spans="1:6">
      <c r="A6" s="32">
        <v>4</v>
      </c>
      <c r="B6" s="38" t="s">
        <v>30</v>
      </c>
      <c r="C6" s="34" t="s">
        <v>31</v>
      </c>
      <c r="D6" s="35" t="s">
        <v>32</v>
      </c>
      <c r="E6" s="45">
        <v>5</v>
      </c>
      <c r="F6" s="48" t="s">
        <v>9</v>
      </c>
    </row>
    <row r="7" s="26" customFormat="1" ht="35" customHeight="1" spans="1:6">
      <c r="A7" s="32">
        <v>5</v>
      </c>
      <c r="B7" s="35"/>
      <c r="C7" s="34" t="s">
        <v>33</v>
      </c>
      <c r="D7" s="35" t="s">
        <v>34</v>
      </c>
      <c r="E7" s="45">
        <v>5</v>
      </c>
      <c r="F7" s="48" t="s">
        <v>9</v>
      </c>
    </row>
    <row r="8" s="26" customFormat="1" ht="35" customHeight="1" spans="1:7">
      <c r="A8" s="32">
        <v>6</v>
      </c>
      <c r="B8" s="35"/>
      <c r="C8" s="34" t="s">
        <v>35</v>
      </c>
      <c r="D8" s="35" t="s">
        <v>36</v>
      </c>
      <c r="E8" s="45">
        <v>5</v>
      </c>
      <c r="F8" s="48" t="s">
        <v>9</v>
      </c>
      <c r="G8" s="26" t="s">
        <v>9</v>
      </c>
    </row>
    <row r="9" s="26" customFormat="1" ht="35" customHeight="1" spans="1:6">
      <c r="A9" s="32">
        <v>7</v>
      </c>
      <c r="B9" s="34" t="s">
        <v>37</v>
      </c>
      <c r="C9" s="34" t="s">
        <v>38</v>
      </c>
      <c r="D9" s="35" t="s">
        <v>39</v>
      </c>
      <c r="E9" s="45">
        <v>5</v>
      </c>
      <c r="F9" s="48" t="s">
        <v>9</v>
      </c>
    </row>
    <row r="10" s="26" customFormat="1" ht="28" customHeight="1" spans="1:6">
      <c r="A10" s="39" t="s">
        <v>9</v>
      </c>
      <c r="B10" s="40"/>
      <c r="C10" s="41"/>
      <c r="D10" s="42" t="s">
        <v>40</v>
      </c>
      <c r="E10" s="50">
        <f>SUM(E3:E9)</f>
        <v>60</v>
      </c>
      <c r="F10" s="51">
        <f>5+4.51+0.2</f>
        <v>9.71</v>
      </c>
    </row>
  </sheetData>
  <mergeCells count="3">
    <mergeCell ref="A1:F1"/>
    <mergeCell ref="B3:B5"/>
    <mergeCell ref="B6:B8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B18" sqref="B18"/>
    </sheetView>
  </sheetViews>
  <sheetFormatPr defaultColWidth="9" defaultRowHeight="30" customHeight="1" outlineLevelCol="4"/>
  <cols>
    <col min="1" max="1" width="6.625" customWidth="1"/>
    <col min="2" max="2" width="74.75" customWidth="1"/>
    <col min="3" max="3" width="12.375" style="2" customWidth="1"/>
    <col min="4" max="4" width="12.375" customWidth="1"/>
    <col min="5" max="5" width="11.5" customWidth="1"/>
  </cols>
  <sheetData>
    <row r="1" s="1" customFormat="1" customHeight="1" spans="1:5">
      <c r="A1" s="3" t="s">
        <v>1</v>
      </c>
      <c r="B1" s="3" t="s">
        <v>16</v>
      </c>
      <c r="C1" s="3" t="s">
        <v>41</v>
      </c>
      <c r="D1" s="3" t="s">
        <v>42</v>
      </c>
      <c r="E1" s="3" t="s">
        <v>43</v>
      </c>
    </row>
    <row r="2" customHeight="1" spans="1:5">
      <c r="A2" s="4">
        <v>1</v>
      </c>
      <c r="B2" s="4" t="s">
        <v>44</v>
      </c>
      <c r="C2" s="4">
        <v>89869</v>
      </c>
      <c r="D2" s="4">
        <v>89869</v>
      </c>
      <c r="E2" s="4">
        <v>0</v>
      </c>
    </row>
    <row r="3" customHeight="1" spans="1:5">
      <c r="A3" s="4">
        <v>2</v>
      </c>
      <c r="B3" s="4" t="s">
        <v>45</v>
      </c>
      <c r="C3" s="4">
        <f>47313.4+45000+30000</f>
        <v>122313.4</v>
      </c>
      <c r="D3" s="3">
        <v>98356.4</v>
      </c>
      <c r="E3" s="21">
        <f>C3-D3</f>
        <v>23957</v>
      </c>
    </row>
    <row r="4" customHeight="1" spans="1:5">
      <c r="A4" s="4">
        <v>3</v>
      </c>
      <c r="B4" s="4" t="s">
        <v>46</v>
      </c>
      <c r="C4" s="4">
        <v>180400</v>
      </c>
      <c r="D4" s="4">
        <v>180400</v>
      </c>
      <c r="E4" s="4">
        <v>0</v>
      </c>
    </row>
    <row r="5" customHeight="1" spans="1:5">
      <c r="A5" s="4">
        <v>4</v>
      </c>
      <c r="B5" s="4" t="s">
        <v>47</v>
      </c>
      <c r="C5" s="4">
        <v>10000</v>
      </c>
      <c r="D5" s="4">
        <v>10000</v>
      </c>
      <c r="E5" s="4">
        <v>0</v>
      </c>
    </row>
    <row r="6" customHeight="1" spans="1:5">
      <c r="A6" s="4">
        <v>5</v>
      </c>
      <c r="B6" s="4" t="s">
        <v>48</v>
      </c>
      <c r="C6" s="4">
        <v>20000</v>
      </c>
      <c r="D6" s="4">
        <v>20000</v>
      </c>
      <c r="E6" s="4">
        <v>0</v>
      </c>
    </row>
    <row r="7" customHeight="1" spans="1:5">
      <c r="A7" s="4">
        <v>6</v>
      </c>
      <c r="B7" s="4" t="s">
        <v>49</v>
      </c>
      <c r="C7" s="4">
        <v>8000</v>
      </c>
      <c r="D7" s="4">
        <v>8000</v>
      </c>
      <c r="E7" s="4">
        <v>0</v>
      </c>
    </row>
    <row r="8" customHeight="1" spans="1:5">
      <c r="A8" s="4">
        <v>7</v>
      </c>
      <c r="B8" s="4" t="s">
        <v>50</v>
      </c>
      <c r="C8" s="4">
        <v>9000</v>
      </c>
      <c r="D8" s="4">
        <v>9000</v>
      </c>
      <c r="E8" s="4">
        <v>0</v>
      </c>
    </row>
    <row r="9" customHeight="1" spans="1:5">
      <c r="A9" s="4">
        <v>8</v>
      </c>
      <c r="B9" s="3" t="s">
        <v>51</v>
      </c>
      <c r="C9" s="4"/>
      <c r="D9" s="4"/>
      <c r="E9" s="4">
        <v>0</v>
      </c>
    </row>
    <row r="10" customHeight="1" spans="1:5">
      <c r="A10" s="5"/>
      <c r="B10" s="6" t="s">
        <v>40</v>
      </c>
      <c r="C10" s="6">
        <f>SUM(C2:C9)</f>
        <v>439582.4</v>
      </c>
      <c r="D10" s="6">
        <f>SUM(D2:D9)</f>
        <v>415625.4</v>
      </c>
      <c r="E10" s="6">
        <f>C10-D10</f>
        <v>23957</v>
      </c>
    </row>
    <row r="11" customHeight="1" spans="1:5">
      <c r="A11" s="7"/>
      <c r="B11" s="8" t="s">
        <v>52</v>
      </c>
      <c r="C11" s="9">
        <v>98356.4</v>
      </c>
      <c r="D11" s="10"/>
      <c r="E11" s="22"/>
    </row>
    <row r="12" customHeight="1" spans="1:5">
      <c r="A12" s="11"/>
      <c r="B12" s="12" t="s">
        <v>53</v>
      </c>
      <c r="C12" s="3">
        <v>113474.6</v>
      </c>
      <c r="D12" s="13"/>
      <c r="E12" s="23"/>
    </row>
    <row r="13" customHeight="1" spans="1:5">
      <c r="A13" s="11"/>
      <c r="B13" s="13" t="s">
        <v>54</v>
      </c>
      <c r="C13" s="4">
        <f>C12-C11</f>
        <v>15118.2</v>
      </c>
      <c r="D13" s="13"/>
      <c r="E13" s="23"/>
    </row>
    <row r="14" customHeight="1" spans="1:5">
      <c r="A14" s="11"/>
      <c r="B14" s="14" t="s">
        <v>55</v>
      </c>
      <c r="C14" s="15">
        <f>E15-30000</f>
        <v>41464.8</v>
      </c>
      <c r="D14" s="13"/>
      <c r="E14" s="23"/>
    </row>
    <row r="15" customHeight="1" spans="1:5">
      <c r="A15" s="11"/>
      <c r="B15" s="16" t="s">
        <v>56</v>
      </c>
      <c r="C15" s="4"/>
      <c r="D15" s="13"/>
      <c r="E15" s="24">
        <v>71464.8</v>
      </c>
    </row>
    <row r="16" customHeight="1" spans="1:5">
      <c r="A16" s="17"/>
      <c r="B16" s="18" t="s">
        <v>57</v>
      </c>
      <c r="C16" s="19">
        <f>C3-30000</f>
        <v>92313.4</v>
      </c>
      <c r="D16" s="20">
        <v>98356.4</v>
      </c>
      <c r="E16" s="25">
        <f>C16-D16</f>
        <v>-6043</v>
      </c>
    </row>
  </sheetData>
  <pageMargins left="0.75" right="0.75" top="1" bottom="1" header="0.5" footer="0.5"/>
  <pageSetup paperSize="9" scale="66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政策兑现实拨</vt:lpstr>
      <vt:lpstr>大创工作经费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rensheju</cp:lastModifiedBy>
  <dcterms:created xsi:type="dcterms:W3CDTF">2006-09-14T19:21:00Z</dcterms:created>
  <dcterms:modified xsi:type="dcterms:W3CDTF">2025-05-12T15:18:09Z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66B3689758C6C98CB1A0216810A34111</vt:lpwstr>
  </property>
</Properties>
</file>