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原F盘内容\2019-2026\科室资料\社保补贴\2026年社保补贴\企业社保补贴\三季度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Sheet1!$A$2:$S$29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<sst xmlns="http://schemas.openxmlformats.org/spreadsheetml/2006/main" count="203" uniqueCount="106">
  <si>
    <t xml:space="preserve">2026年第三季度市直企业吸纳就业社会保险补贴公示表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</si>
  <si>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</si>
  <si>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单位名称</t>
  </si>
  <si>
    <t>姓名</t>
  </si>
  <si>
    <t>性别</t>
  </si>
  <si>
    <t>身份证号</t>
  </si>
  <si>
    <t>人员类别</t>
  </si>
  <si>
    <t>就业时间</t>
  </si>
  <si>
    <t>补贴起始月份</t>
  </si>
  <si>
    <t>补贴申报月数</t>
  </si>
  <si>
    <t>累计补贴月数</t>
  </si>
  <si>
    <t>已缴纳
社保费</t>
  </si>
  <si>
    <t>应补贴
社保费</t>
  </si>
  <si>
    <t>备注</t>
  </si>
  <si>
    <r>
      <rPr>
        <sz val="9"/>
        <rFont val="华文细黑"/>
        <charset val="134"/>
      </rPr>
      <t>养老</t>
    </r>
    <r>
      <rPr>
        <sz val="8"/>
        <rFont val="华文细黑"/>
        <charset val="134"/>
      </rPr>
      <t>（24%）</t>
    </r>
  </si>
  <si>
    <t>医疗（10.5%）</t>
  </si>
  <si>
    <t xml:space="preserve">失业（1%）</t>
  </si>
  <si>
    <t xml:space="preserve">养老（16%）</t>
  </si>
  <si>
    <t>医疗（8.5%）</t>
  </si>
  <si>
    <t xml:space="preserve">失业（0.7%）</t>
  </si>
  <si>
    <t>湖北天化麻业股份有限公司</t>
  </si>
  <si>
    <t>周双凌</t>
  </si>
  <si>
    <t>男</t>
  </si>
  <si>
    <t>4223011968****1551</t>
  </si>
  <si>
    <t>大龄就业困难人员</t>
  </si>
  <si>
    <t>2026.07-09</t>
  </si>
  <si>
    <t>徐邦桥</t>
  </si>
  <si>
    <t>4223011973****0016</t>
  </si>
  <si>
    <t>袁志云</t>
  </si>
  <si>
    <t>女</t>
  </si>
  <si>
    <t>4212021983****4726</t>
  </si>
  <si>
    <t>张琼</t>
  </si>
  <si>
    <t>4223011979****0629</t>
  </si>
  <si>
    <t>张丹</t>
  </si>
  <si>
    <t>4223011982****4724</t>
  </si>
  <si>
    <t>2026.07-07</t>
  </si>
  <si>
    <t>湖北敏鑫家政有限公司</t>
  </si>
  <si>
    <t>魏玲</t>
  </si>
  <si>
    <t>4223011982****0526</t>
  </si>
  <si>
    <t>2024.05</t>
  </si>
  <si>
    <t>陈魏黎</t>
  </si>
  <si>
    <t>4223011982****0561</t>
  </si>
  <si>
    <t>2024.11</t>
  </si>
  <si>
    <t>刘芳</t>
  </si>
  <si>
    <t>4223011985****2969</t>
  </si>
  <si>
    <t>2026.01</t>
  </si>
  <si>
    <t>2026.02</t>
  </si>
  <si>
    <t>郭岳云</t>
  </si>
  <si>
    <t>4223011981****1528</t>
  </si>
  <si>
    <t>2026.9</t>
  </si>
  <si>
    <t>2026.09</t>
  </si>
  <si>
    <t>2026.09-09</t>
  </si>
  <si>
    <t>咸宁市精益职业技术学校</t>
  </si>
  <si>
    <t>涂望林</t>
  </si>
  <si>
    <t>4223011977****0926</t>
  </si>
  <si>
    <t>2023.01</t>
  </si>
  <si>
    <t>沈敏慧</t>
  </si>
  <si>
    <t>4223011978****122X</t>
  </si>
  <si>
    <t>2023.09</t>
  </si>
  <si>
    <t>湖北迪盛热力科技有限公司</t>
  </si>
  <si>
    <t>袁方勇</t>
  </si>
  <si>
    <t>4223011973****0054</t>
  </si>
  <si>
    <t>2023.10</t>
  </si>
  <si>
    <t>程水秀</t>
  </si>
  <si>
    <t>4223011977****0546</t>
  </si>
  <si>
    <t>湖北诚盛企业管理有限公司</t>
  </si>
  <si>
    <t>吴菲</t>
  </si>
  <si>
    <t>4212021991****474X</t>
  </si>
  <si>
    <t>毕业一年未就业高校毕业生</t>
  </si>
  <si>
    <t>王朝霞</t>
  </si>
  <si>
    <t>4223011979****360X</t>
  </si>
  <si>
    <t>咸宁市恒安物业服务有限公司</t>
  </si>
  <si>
    <t>饶世平</t>
  </si>
  <si>
    <t>4223011984****1297</t>
  </si>
  <si>
    <t>残疾人</t>
  </si>
  <si>
    <t>2025.04</t>
  </si>
  <si>
    <t xml:space="preserve">湖北迪奥机械有限公司 </t>
  </si>
  <si>
    <t>李红梅</t>
  </si>
  <si>
    <t>4307031981****6084</t>
  </si>
  <si>
    <t>2025.09</t>
  </si>
  <si>
    <t>罗峰</t>
  </si>
  <si>
    <t>4223262001****0052</t>
  </si>
  <si>
    <t>毕业一年以上未就业高校毕业生</t>
  </si>
  <si>
    <t>12</t>
  </si>
  <si>
    <t>咸宁市君爱家政服务有限公司</t>
  </si>
  <si>
    <t>周腊珍</t>
  </si>
  <si>
    <t>4223011979****2780</t>
  </si>
  <si>
    <t>吕芳</t>
  </si>
  <si>
    <t>4223011983****2326</t>
  </si>
  <si>
    <t>陈五林</t>
  </si>
  <si>
    <t>4223011968****3119</t>
  </si>
  <si>
    <t>周瑞斌</t>
  </si>
  <si>
    <t>4223011972****0515</t>
  </si>
  <si>
    <t>咸宁市一恒物业有限公司</t>
  </si>
  <si>
    <t>刘晓敏</t>
  </si>
  <si>
    <t>4223011984****5764</t>
  </si>
  <si>
    <t>宋景双</t>
  </si>
  <si>
    <t>4304261973****9475</t>
  </si>
  <si>
    <t>黄红霞</t>
  </si>
  <si>
    <t>4223011976****0527</t>
  </si>
  <si>
    <t>2026.03</t>
  </si>
  <si>
    <t>湖北简税财务管理有限公司</t>
  </si>
  <si>
    <t>罗爽</t>
  </si>
  <si>
    <t>4212022005****2327</t>
  </si>
  <si>
    <t>毕业年度高校毕业生</t>
  </si>
  <si>
    <t>2026.07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</si>
</sst>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0"/>
      <name val="华文细黑"/>
      <charset val="134"/>
    </font>
    <font>
      <sz val="10"/>
      <name val="Arial Narrow"/>
      <charset val="134"/>
    </font>
    <font>
      <sz val="9"/>
      <name val="华文细黑"/>
      <charset val="134"/>
    </font>
    <font>
      <sz val="9"/>
      <color indexed="8"/>
      <name val="宋体"/>
      <charset val="134"/>
    </font>
    <font>
      <sz val="9"/>
      <color indexed="8"/>
      <name val="Arial Unicode MS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8"/>
      <name val="华文细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3" fontId="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43" fontId="4" fillId="0" borderId="4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Font="1" applyBorder="1" applyAlignment="1">
      <alignment vertical="center" wrapText="1"/>
    </xf>
    <xf numFmtId="43" fontId="6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176" fontId="1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ySplit="3" topLeftCell="A19" activePane="bottomLeft" state="frozen"/>
      <selection/>
      <selection pane="bottomLeft" activeCell="I33" sqref="I33"/>
    </sheetView>
  </sheetViews>
  <sheetFormatPr defaultColWidth="8" defaultRowHeight="13.5"/>
  <cols>
    <col min="1" max="1" width="3.25" style="2" customWidth="1"/>
    <col min="2" max="2" width="11.75" style="2" customWidth="1"/>
    <col min="3" max="3" width="5.875" style="2" customWidth="1"/>
    <col min="4" max="4" width="3.75" style="2" customWidth="1"/>
    <col min="5" max="5" width="15.25" style="3" customWidth="1"/>
    <col min="6" max="6" width="8.75" style="3" customWidth="1"/>
    <col min="7" max="7" width="6.75" style="3" customWidth="1"/>
    <col min="8" max="8" width="7.125" style="3" customWidth="1"/>
    <col min="9" max="9" width="8.375" style="3" customWidth="1"/>
    <col min="10" max="10" width="4.75" style="3" customWidth="1"/>
    <col min="11" max="11" width="6.75" style="3" customWidth="1"/>
    <col min="12" max="12" width="6.25" style="3" customWidth="1"/>
    <col min="13" max="13" width="6.75" style="3" customWidth="1"/>
    <col min="14" max="14" width="6.25" style="3" customWidth="1"/>
    <col min="15" max="15" width="7" style="3" customWidth="1"/>
    <col min="16" max="16" width="6.75" style="3" customWidth="1"/>
    <col min="17" max="18" width="6.25" style="3" customWidth="1"/>
    <col min="19" max="19" width="9.875" style="3" customWidth="1"/>
    <col min="20" max="16384" width="8" style="2"/>
  </cols>
  <sheetData>
    <row r="1" ht="24" customHeight="1" spans="1:19">
      <c r="A1" s="4" t="s">
        <v>0</v>
      </c>
      <c r="B1" s="5"/>
      <c r="C1" s="6"/>
      <c r="D1" s="5"/>
      <c r="E1" s="6"/>
      <c r="F1" s="6"/>
      <c r="G1" s="5"/>
      <c r="H1" s="5"/>
      <c r="I1" s="5"/>
      <c r="J1" s="6"/>
      <c r="K1" s="5"/>
      <c r="L1" s="5"/>
      <c r="M1" s="5"/>
      <c r="N1" s="5"/>
      <c r="O1" s="5"/>
      <c r="P1" s="5"/>
      <c r="Q1" s="5"/>
      <c r="R1" s="5"/>
      <c r="S1" s="5"/>
    </row>
    <row r="2" ht="19.5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11" t="s">
        <v>9</v>
      </c>
      <c r="J2" s="10" t="s">
        <v>10</v>
      </c>
      <c r="K2" s="12" t="s">
        <v>11</v>
      </c>
      <c r="L2" s="13"/>
      <c r="M2" s="14"/>
      <c r="N2" s="14"/>
      <c r="O2" s="15" t="s">
        <v>12</v>
      </c>
      <c r="P2" s="13"/>
      <c r="Q2" s="14"/>
      <c r="R2" s="16"/>
      <c r="S2" s="17" t="s">
        <v>13</v>
      </c>
    </row>
    <row r="3" ht="32.1" customHeight="1" spans="1:19">
      <c r="A3" s="18"/>
      <c r="B3" s="18"/>
      <c r="C3" s="18"/>
      <c r="D3" s="18"/>
      <c r="E3" s="19"/>
      <c r="F3" s="20"/>
      <c r="G3" s="20"/>
      <c r="H3" s="20"/>
      <c r="I3" s="21"/>
      <c r="J3" s="20"/>
      <c r="K3" s="22"/>
      <c r="L3" s="23" t="s">
        <v>14</v>
      </c>
      <c r="M3" s="23" t="s">
        <v>15</v>
      </c>
      <c r="N3" s="23" t="s">
        <v>16</v>
      </c>
      <c r="O3" s="24"/>
      <c r="P3" s="23" t="s">
        <v>17</v>
      </c>
      <c r="Q3" s="23" t="s">
        <v>18</v>
      </c>
      <c r="R3" s="23" t="s">
        <v>19</v>
      </c>
      <c r="S3" s="25"/>
    </row>
    <row r="4" ht="24" customHeight="1" spans="1:19">
      <c r="A4" s="18">
        <v>1</v>
      </c>
      <c r="B4" s="26" t="s">
        <v>20</v>
      </c>
      <c r="C4" s="27" t="s">
        <v>21</v>
      </c>
      <c r="D4" s="27" t="s">
        <v>22</v>
      </c>
      <c r="E4" s="27" t="s">
        <v>23</v>
      </c>
      <c r="F4" s="27" t="s">
        <v>24</v>
      </c>
      <c r="G4" s="28">
        <v>2023.1</v>
      </c>
      <c r="H4" s="28">
        <v>2023.1</v>
      </c>
      <c r="I4" s="29" t="s">
        <v>25</v>
      </c>
      <c r="J4" s="27">
        <v>36</v>
      </c>
      <c r="K4" s="30">
        <f>SUM(L4:N4)</f>
        <v>4785.51</v>
      </c>
      <c r="L4" s="27">
        <v>3277.44</v>
      </c>
      <c r="M4" s="31">
        <v>1371.51</v>
      </c>
      <c r="N4" s="27">
        <v>136.56</v>
      </c>
      <c r="O4" s="27">
        <f>SUM(P4:R4)</f>
        <v>3390.81</v>
      </c>
      <c r="P4" s="27">
        <v>2184.96</v>
      </c>
      <c r="Q4" s="31">
        <v>1110.27</v>
      </c>
      <c r="R4" s="27">
        <v>95.58</v>
      </c>
      <c r="S4" s="30"/>
    </row>
    <row r="5" ht="24" customHeight="1" spans="1:19">
      <c r="A5" s="18">
        <v>2</v>
      </c>
      <c r="B5" s="26" t="s">
        <v>20</v>
      </c>
      <c r="C5" s="27" t="s">
        <v>26</v>
      </c>
      <c r="D5" s="27" t="s">
        <v>22</v>
      </c>
      <c r="E5" s="27" t="s">
        <v>27</v>
      </c>
      <c r="F5" s="27" t="s">
        <v>24</v>
      </c>
      <c r="G5" s="28">
        <v>2024.04</v>
      </c>
      <c r="H5" s="28">
        <v>2024.04</v>
      </c>
      <c r="I5" s="29" t="s">
        <v>25</v>
      </c>
      <c r="J5" s="27">
        <v>30</v>
      </c>
      <c r="K5" s="30">
        <f t="shared" ref="K5:K29" si="0">SUM(L5:N5)</f>
        <v>4785.51</v>
      </c>
      <c r="L5" s="27">
        <v>3277.44</v>
      </c>
      <c r="M5" s="31">
        <v>1371.51</v>
      </c>
      <c r="N5" s="27">
        <v>136.56</v>
      </c>
      <c r="O5" s="27">
        <f t="shared" ref="O5:O29" si="1">SUM(P5:R5)</f>
        <v>3390.81</v>
      </c>
      <c r="P5" s="27">
        <v>2184.96</v>
      </c>
      <c r="Q5" s="31">
        <v>1110.27</v>
      </c>
      <c r="R5" s="27">
        <v>95.58</v>
      </c>
      <c r="S5" s="30"/>
    </row>
    <row r="6" ht="24" customHeight="1" spans="1:19">
      <c r="A6" s="18">
        <v>3</v>
      </c>
      <c r="B6" s="26" t="s">
        <v>20</v>
      </c>
      <c r="C6" s="27" t="s">
        <v>28</v>
      </c>
      <c r="D6" s="27" t="s">
        <v>29</v>
      </c>
      <c r="E6" s="27" t="s">
        <v>30</v>
      </c>
      <c r="F6" s="27" t="s">
        <v>24</v>
      </c>
      <c r="G6" s="28">
        <v>2025.07</v>
      </c>
      <c r="H6" s="28">
        <v>2025.07</v>
      </c>
      <c r="I6" s="29" t="s">
        <v>25</v>
      </c>
      <c r="J6" s="27">
        <v>15</v>
      </c>
      <c r="K6" s="30">
        <f t="shared" si="0"/>
        <v>4785.51</v>
      </c>
      <c r="L6" s="27">
        <v>3277.44</v>
      </c>
      <c r="M6" s="31">
        <v>1371.51</v>
      </c>
      <c r="N6" s="27">
        <v>136.56</v>
      </c>
      <c r="O6" s="27">
        <f t="shared" si="1"/>
        <v>3390.81</v>
      </c>
      <c r="P6" s="27">
        <v>2184.96</v>
      </c>
      <c r="Q6" s="31">
        <v>1110.27</v>
      </c>
      <c r="R6" s="27">
        <v>95.58</v>
      </c>
      <c r="S6" s="30"/>
    </row>
    <row r="7" ht="24" customHeight="1" spans="1:19">
      <c r="A7" s="18">
        <v>4</v>
      </c>
      <c r="B7" s="26" t="s">
        <v>20</v>
      </c>
      <c r="C7" s="27" t="s">
        <v>31</v>
      </c>
      <c r="D7" s="27" t="s">
        <v>29</v>
      </c>
      <c r="E7" s="27" t="s">
        <v>32</v>
      </c>
      <c r="F7" s="27" t="s">
        <v>24</v>
      </c>
      <c r="G7" s="28">
        <v>2026.06</v>
      </c>
      <c r="H7" s="28">
        <v>2026.06</v>
      </c>
      <c r="I7" s="32" t="s">
        <v>25</v>
      </c>
      <c r="J7" s="27">
        <v>4</v>
      </c>
      <c r="K7" s="30">
        <f t="shared" si="0"/>
        <v>4785.51</v>
      </c>
      <c r="L7" s="27">
        <v>3277.44</v>
      </c>
      <c r="M7" s="31">
        <v>1371.51</v>
      </c>
      <c r="N7" s="27">
        <v>136.56</v>
      </c>
      <c r="O7" s="27">
        <f t="shared" si="1"/>
        <v>3390.81</v>
      </c>
      <c r="P7" s="27">
        <v>2184.96</v>
      </c>
      <c r="Q7" s="31">
        <v>1110.27</v>
      </c>
      <c r="R7" s="27">
        <v>95.58</v>
      </c>
      <c r="S7" s="30"/>
    </row>
    <row r="8" ht="24" customHeight="1" spans="1:19">
      <c r="A8" s="18">
        <v>5</v>
      </c>
      <c r="B8" s="26" t="s">
        <v>20</v>
      </c>
      <c r="C8" s="27" t="s">
        <v>33</v>
      </c>
      <c r="D8" s="27" t="s">
        <v>29</v>
      </c>
      <c r="E8" s="27" t="s">
        <v>34</v>
      </c>
      <c r="F8" s="27" t="s">
        <v>24</v>
      </c>
      <c r="G8" s="28">
        <v>2026.06</v>
      </c>
      <c r="H8" s="28">
        <v>2026.06</v>
      </c>
      <c r="I8" s="32" t="s">
        <v>35</v>
      </c>
      <c r="J8" s="27">
        <v>1</v>
      </c>
      <c r="K8" s="30">
        <f t="shared" si="0"/>
        <v>1545.67</v>
      </c>
      <c r="L8" s="33">
        <f>4354*0.24</f>
        <v>1044.96</v>
      </c>
      <c r="M8" s="33">
        <f>4354*0.105</f>
        <v>457.17</v>
      </c>
      <c r="N8" s="33">
        <f>4354*0.01</f>
        <v>43.54</v>
      </c>
      <c r="O8" s="27">
        <f t="shared" si="1"/>
        <v>1097.21</v>
      </c>
      <c r="P8" s="33">
        <f>4354*0.16</f>
        <v>696.64</v>
      </c>
      <c r="Q8" s="33">
        <f>4354*0.085</f>
        <v>370.09</v>
      </c>
      <c r="R8" s="33">
        <v>30.48</v>
      </c>
      <c r="S8" s="27"/>
    </row>
    <row r="9" ht="24" customHeight="1" spans="1:19">
      <c r="A9" s="18">
        <v>6</v>
      </c>
      <c r="B9" s="26" t="s">
        <v>36</v>
      </c>
      <c r="C9" s="27" t="s">
        <v>37</v>
      </c>
      <c r="D9" s="27" t="s">
        <v>29</v>
      </c>
      <c r="E9" s="32" t="s">
        <v>38</v>
      </c>
      <c r="F9" s="32" t="s">
        <v>24</v>
      </c>
      <c r="G9" s="32" t="s">
        <v>39</v>
      </c>
      <c r="H9" s="32" t="s">
        <v>39</v>
      </c>
      <c r="I9" s="32" t="s">
        <v>25</v>
      </c>
      <c r="J9" s="27">
        <v>29</v>
      </c>
      <c r="K9" s="30">
        <f t="shared" si="0"/>
        <v>4754.01</v>
      </c>
      <c r="L9" s="27">
        <v>3277.44</v>
      </c>
      <c r="M9" s="31">
        <v>1340.01</v>
      </c>
      <c r="N9" s="27">
        <v>136.56</v>
      </c>
      <c r="O9" s="27">
        <f t="shared" si="1"/>
        <v>3365.31</v>
      </c>
      <c r="P9" s="27">
        <v>2184.96</v>
      </c>
      <c r="Q9" s="31">
        <v>1084.77</v>
      </c>
      <c r="R9" s="27">
        <v>95.58</v>
      </c>
      <c r="S9" s="30"/>
    </row>
    <row r="10" ht="24" customHeight="1" spans="1:19">
      <c r="A10" s="18">
        <v>7</v>
      </c>
      <c r="B10" s="26" t="s">
        <v>36</v>
      </c>
      <c r="C10" s="27" t="s">
        <v>40</v>
      </c>
      <c r="D10" s="27" t="s">
        <v>29</v>
      </c>
      <c r="E10" s="27" t="s">
        <v>41</v>
      </c>
      <c r="F10" s="32" t="s">
        <v>24</v>
      </c>
      <c r="G10" s="32" t="s">
        <v>42</v>
      </c>
      <c r="H10" s="32" t="s">
        <v>42</v>
      </c>
      <c r="I10" s="32" t="s">
        <v>25</v>
      </c>
      <c r="J10" s="27">
        <v>23</v>
      </c>
      <c r="K10" s="30">
        <f t="shared" si="0"/>
        <v>4754.01</v>
      </c>
      <c r="L10" s="27">
        <v>3277.44</v>
      </c>
      <c r="M10" s="31">
        <v>1340.01</v>
      </c>
      <c r="N10" s="27">
        <v>136.56</v>
      </c>
      <c r="O10" s="27">
        <f t="shared" si="1"/>
        <v>3365.31</v>
      </c>
      <c r="P10" s="27">
        <v>2184.96</v>
      </c>
      <c r="Q10" s="31">
        <v>1084.77</v>
      </c>
      <c r="R10" s="27">
        <v>95.58</v>
      </c>
      <c r="S10" s="30"/>
    </row>
    <row r="11" ht="24" customHeight="1" spans="1:19">
      <c r="A11" s="18">
        <v>8</v>
      </c>
      <c r="B11" s="26" t="s">
        <v>36</v>
      </c>
      <c r="C11" s="27" t="s">
        <v>43</v>
      </c>
      <c r="D11" s="27" t="s">
        <v>29</v>
      </c>
      <c r="E11" s="27" t="s">
        <v>44</v>
      </c>
      <c r="F11" s="32" t="s">
        <v>24</v>
      </c>
      <c r="G11" s="32" t="s">
        <v>45</v>
      </c>
      <c r="H11" s="32" t="s">
        <v>46</v>
      </c>
      <c r="I11" s="32" t="s">
        <v>25</v>
      </c>
      <c r="J11" s="27">
        <v>8</v>
      </c>
      <c r="K11" s="30">
        <f t="shared" si="0"/>
        <v>4754.01</v>
      </c>
      <c r="L11" s="27">
        <v>3277.44</v>
      </c>
      <c r="M11" s="31">
        <v>1340.01</v>
      </c>
      <c r="N11" s="27">
        <v>136.56</v>
      </c>
      <c r="O11" s="27">
        <f t="shared" si="1"/>
        <v>3365.31</v>
      </c>
      <c r="P11" s="27">
        <v>2184.96</v>
      </c>
      <c r="Q11" s="31">
        <v>1084.77</v>
      </c>
      <c r="R11" s="27">
        <v>95.58</v>
      </c>
      <c r="S11" s="30"/>
    </row>
    <row r="12" ht="24" customHeight="1" spans="1:19">
      <c r="A12" s="18">
        <v>9</v>
      </c>
      <c r="B12" s="26" t="s">
        <v>36</v>
      </c>
      <c r="C12" s="27" t="s">
        <v>47</v>
      </c>
      <c r="D12" s="27" t="s">
        <v>29</v>
      </c>
      <c r="E12" s="27" t="s">
        <v>48</v>
      </c>
      <c r="F12" s="32" t="s">
        <v>24</v>
      </c>
      <c r="G12" s="32" t="s">
        <v>49</v>
      </c>
      <c r="H12" s="32" t="s">
        <v>50</v>
      </c>
      <c r="I12" s="32" t="s">
        <v>51</v>
      </c>
      <c r="J12" s="27">
        <v>1</v>
      </c>
      <c r="K12" s="30">
        <f t="shared" si="0"/>
        <v>1584.67</v>
      </c>
      <c r="L12" s="27">
        <v>1092.48</v>
      </c>
      <c r="M12" s="34">
        <v>446.67</v>
      </c>
      <c r="N12" s="27">
        <v>45.52</v>
      </c>
      <c r="O12" s="27">
        <f t="shared" si="1"/>
        <v>1147.1</v>
      </c>
      <c r="P12" s="30">
        <v>728.32</v>
      </c>
      <c r="Q12" s="34">
        <v>386.92</v>
      </c>
      <c r="R12" s="35">
        <v>31.86</v>
      </c>
      <c r="S12" s="36"/>
    </row>
    <row r="13" ht="24" customHeight="1" spans="1:19">
      <c r="A13" s="18">
        <v>10</v>
      </c>
      <c r="B13" s="26" t="s">
        <v>52</v>
      </c>
      <c r="C13" s="37" t="s">
        <v>53</v>
      </c>
      <c r="D13" s="37" t="s">
        <v>29</v>
      </c>
      <c r="E13" s="29" t="s">
        <v>54</v>
      </c>
      <c r="F13" s="29" t="s">
        <v>24</v>
      </c>
      <c r="G13" s="29" t="s">
        <v>55</v>
      </c>
      <c r="H13" s="29" t="s">
        <v>55</v>
      </c>
      <c r="I13" s="32" t="s">
        <v>25</v>
      </c>
      <c r="J13" s="27">
        <v>45</v>
      </c>
      <c r="K13" s="30">
        <f t="shared" si="0"/>
        <v>7619.01</v>
      </c>
      <c r="L13" s="27">
        <v>5150.88</v>
      </c>
      <c r="M13" s="27">
        <v>2253.51</v>
      </c>
      <c r="N13" s="27">
        <v>214.62</v>
      </c>
      <c r="O13" s="27">
        <f t="shared" si="1"/>
        <v>5408.43</v>
      </c>
      <c r="P13" s="27">
        <v>3433.92</v>
      </c>
      <c r="Q13" s="27">
        <v>1824.27</v>
      </c>
      <c r="R13" s="27">
        <v>150.24</v>
      </c>
      <c r="S13" s="27"/>
    </row>
    <row r="14" ht="24" customHeight="1" spans="1:19">
      <c r="A14" s="18">
        <v>11</v>
      </c>
      <c r="B14" s="26" t="s">
        <v>52</v>
      </c>
      <c r="C14" s="37" t="s">
        <v>56</v>
      </c>
      <c r="D14" s="37" t="s">
        <v>29</v>
      </c>
      <c r="E14" s="29" t="s">
        <v>57</v>
      </c>
      <c r="F14" s="29" t="s">
        <v>24</v>
      </c>
      <c r="G14" s="29" t="s">
        <v>58</v>
      </c>
      <c r="H14" s="29" t="s">
        <v>58</v>
      </c>
      <c r="I14" s="32" t="s">
        <v>25</v>
      </c>
      <c r="J14" s="27">
        <v>37</v>
      </c>
      <c r="K14" s="30">
        <f t="shared" si="0"/>
        <v>4765.98</v>
      </c>
      <c r="L14" s="27">
        <v>3277.44</v>
      </c>
      <c r="M14" s="31">
        <v>1351.98</v>
      </c>
      <c r="N14" s="27">
        <v>136.56</v>
      </c>
      <c r="O14" s="27">
        <f t="shared" si="1"/>
        <v>3375</v>
      </c>
      <c r="P14" s="27">
        <v>2184.96</v>
      </c>
      <c r="Q14" s="31">
        <v>1094.46</v>
      </c>
      <c r="R14" s="27">
        <v>95.58</v>
      </c>
      <c r="S14" s="27"/>
    </row>
    <row r="15" s="1" customFormat="1" ht="24" customHeight="1" spans="1:19">
      <c r="A15" s="18">
        <v>12</v>
      </c>
      <c r="B15" s="26" t="s">
        <v>59</v>
      </c>
      <c r="C15" s="37" t="s">
        <v>60</v>
      </c>
      <c r="D15" s="37" t="s">
        <v>22</v>
      </c>
      <c r="E15" s="29" t="s">
        <v>61</v>
      </c>
      <c r="F15" s="29" t="s">
        <v>24</v>
      </c>
      <c r="G15" s="29" t="s">
        <v>62</v>
      </c>
      <c r="H15" s="29" t="s">
        <v>62</v>
      </c>
      <c r="I15" s="32" t="s">
        <v>25</v>
      </c>
      <c r="J15" s="27">
        <v>36</v>
      </c>
      <c r="K15" s="30">
        <f t="shared" si="0"/>
        <v>4754.01</v>
      </c>
      <c r="L15" s="27">
        <v>3277.44</v>
      </c>
      <c r="M15" s="31">
        <v>1340.01</v>
      </c>
      <c r="N15" s="27">
        <v>136.56</v>
      </c>
      <c r="O15" s="27">
        <f t="shared" si="1"/>
        <v>3365.31</v>
      </c>
      <c r="P15" s="27">
        <v>2184.96</v>
      </c>
      <c r="Q15" s="31">
        <v>1084.77</v>
      </c>
      <c r="R15" s="27">
        <v>95.58</v>
      </c>
      <c r="S15" s="30"/>
    </row>
    <row r="16" s="1" customFormat="1" ht="24" customHeight="1" spans="1:19">
      <c r="A16" s="18">
        <v>13</v>
      </c>
      <c r="B16" s="26" t="s">
        <v>59</v>
      </c>
      <c r="C16" s="38" t="s">
        <v>63</v>
      </c>
      <c r="D16" s="27" t="s">
        <v>29</v>
      </c>
      <c r="E16" s="38" t="s">
        <v>64</v>
      </c>
      <c r="F16" s="29" t="s">
        <v>24</v>
      </c>
      <c r="G16" s="27">
        <v>2025.09</v>
      </c>
      <c r="H16" s="27">
        <v>2025.09</v>
      </c>
      <c r="I16" s="29" t="s">
        <v>25</v>
      </c>
      <c r="J16" s="38">
        <v>13</v>
      </c>
      <c r="K16" s="30">
        <f t="shared" si="0"/>
        <v>4754.01</v>
      </c>
      <c r="L16" s="27">
        <v>3277.44</v>
      </c>
      <c r="M16" s="31">
        <v>1340.01</v>
      </c>
      <c r="N16" s="27">
        <v>136.56</v>
      </c>
      <c r="O16" s="27">
        <f t="shared" si="1"/>
        <v>3365.31</v>
      </c>
      <c r="P16" s="27">
        <v>2184.96</v>
      </c>
      <c r="Q16" s="31">
        <v>1084.77</v>
      </c>
      <c r="R16" s="27">
        <v>95.58</v>
      </c>
      <c r="S16" s="30"/>
    </row>
    <row r="17" s="1" customFormat="1" ht="24" customHeight="1" spans="1:19">
      <c r="A17" s="18">
        <v>14</v>
      </c>
      <c r="B17" s="26" t="s">
        <v>65</v>
      </c>
      <c r="C17" s="27" t="s">
        <v>66</v>
      </c>
      <c r="D17" s="39" t="s">
        <v>29</v>
      </c>
      <c r="E17" s="32" t="s">
        <v>67</v>
      </c>
      <c r="F17" s="32" t="s">
        <v>68</v>
      </c>
      <c r="G17" s="27">
        <v>2024.12</v>
      </c>
      <c r="H17" s="27">
        <v>2024.12</v>
      </c>
      <c r="I17" s="40" t="s">
        <v>25</v>
      </c>
      <c r="J17" s="27">
        <v>22</v>
      </c>
      <c r="K17" s="30">
        <f t="shared" si="0"/>
        <v>4754.01</v>
      </c>
      <c r="L17" s="27">
        <v>3277.44</v>
      </c>
      <c r="M17" s="31">
        <v>1340.01</v>
      </c>
      <c r="N17" s="27">
        <v>136.56</v>
      </c>
      <c r="O17" s="27">
        <f t="shared" si="1"/>
        <v>3365.31</v>
      </c>
      <c r="P17" s="27">
        <v>2184.96</v>
      </c>
      <c r="Q17" s="31">
        <v>1084.77</v>
      </c>
      <c r="R17" s="27">
        <v>95.58</v>
      </c>
      <c r="S17" s="30"/>
    </row>
    <row r="18" s="1" customFormat="1" ht="24" customHeight="1" spans="1:19">
      <c r="A18" s="18">
        <v>15</v>
      </c>
      <c r="B18" s="26" t="s">
        <v>65</v>
      </c>
      <c r="C18" s="27" t="s">
        <v>69</v>
      </c>
      <c r="D18" s="39" t="s">
        <v>29</v>
      </c>
      <c r="E18" s="32" t="s">
        <v>70</v>
      </c>
      <c r="F18" s="32" t="s">
        <v>24</v>
      </c>
      <c r="G18" s="27">
        <v>2026.09</v>
      </c>
      <c r="H18" s="27">
        <v>2026.09</v>
      </c>
      <c r="I18" s="40" t="s">
        <v>51</v>
      </c>
      <c r="J18" s="27">
        <v>1</v>
      </c>
      <c r="K18" s="30">
        <f t="shared" si="0"/>
        <v>1584.67</v>
      </c>
      <c r="L18" s="30">
        <v>1092.48</v>
      </c>
      <c r="M18" s="34">
        <v>446.67</v>
      </c>
      <c r="N18" s="30">
        <v>45.52</v>
      </c>
      <c r="O18" s="27">
        <f t="shared" si="1"/>
        <v>1121.77</v>
      </c>
      <c r="P18" s="30">
        <v>728.32</v>
      </c>
      <c r="Q18" s="34">
        <v>361.59</v>
      </c>
      <c r="R18" s="30">
        <v>31.86</v>
      </c>
      <c r="S18" s="30"/>
    </row>
    <row r="19" s="1" customFormat="1" ht="24" customHeight="1" spans="1:19">
      <c r="A19" s="18">
        <v>16</v>
      </c>
      <c r="B19" s="26" t="s">
        <v>71</v>
      </c>
      <c r="C19" s="37" t="s">
        <v>72</v>
      </c>
      <c r="D19" s="37" t="s">
        <v>22</v>
      </c>
      <c r="E19" s="29" t="s">
        <v>73</v>
      </c>
      <c r="F19" s="29" t="s">
        <v>74</v>
      </c>
      <c r="G19" s="29" t="s">
        <v>75</v>
      </c>
      <c r="H19" s="29" t="s">
        <v>75</v>
      </c>
      <c r="I19" s="32" t="s">
        <v>25</v>
      </c>
      <c r="J19" s="27">
        <v>18</v>
      </c>
      <c r="K19" s="30">
        <f t="shared" si="0"/>
        <v>4754.01</v>
      </c>
      <c r="L19" s="33">
        <v>3277.44</v>
      </c>
      <c r="M19" s="33">
        <v>1340.01</v>
      </c>
      <c r="N19" s="33">
        <v>136.56</v>
      </c>
      <c r="O19" s="27">
        <f t="shared" si="1"/>
        <v>3365.31</v>
      </c>
      <c r="P19" s="33">
        <v>2184.96</v>
      </c>
      <c r="Q19" s="33">
        <v>1084.77</v>
      </c>
      <c r="R19" s="33">
        <v>95.58</v>
      </c>
      <c r="S19" s="27"/>
    </row>
    <row r="20" s="1" customFormat="1" ht="24" customHeight="1" spans="1:19">
      <c r="A20" s="18">
        <v>17</v>
      </c>
      <c r="B20" s="26" t="s">
        <v>76</v>
      </c>
      <c r="C20" s="37" t="s">
        <v>77</v>
      </c>
      <c r="D20" s="37" t="s">
        <v>29</v>
      </c>
      <c r="E20" s="29" t="s">
        <v>78</v>
      </c>
      <c r="F20" s="29" t="s">
        <v>24</v>
      </c>
      <c r="G20" s="29" t="s">
        <v>79</v>
      </c>
      <c r="H20" s="29" t="s">
        <v>79</v>
      </c>
      <c r="I20" s="32" t="s">
        <v>25</v>
      </c>
      <c r="J20" s="27">
        <v>13</v>
      </c>
      <c r="K20" s="30">
        <f t="shared" si="0"/>
        <v>4754.01</v>
      </c>
      <c r="L20" s="27">
        <v>3277.44</v>
      </c>
      <c r="M20" s="31">
        <v>1340.01</v>
      </c>
      <c r="N20" s="27">
        <v>136.56</v>
      </c>
      <c r="O20" s="27">
        <f t="shared" si="1"/>
        <v>3365.31</v>
      </c>
      <c r="P20" s="27">
        <v>2184.96</v>
      </c>
      <c r="Q20" s="31">
        <v>1084.77</v>
      </c>
      <c r="R20" s="27">
        <v>95.58</v>
      </c>
      <c r="S20" s="30"/>
    </row>
    <row r="21" s="1" customFormat="1" ht="24" customHeight="1" spans="1:19">
      <c r="A21" s="18">
        <v>18</v>
      </c>
      <c r="B21" s="26" t="s">
        <v>76</v>
      </c>
      <c r="C21" s="41" t="s">
        <v>80</v>
      </c>
      <c r="D21" s="41" t="s">
        <v>22</v>
      </c>
      <c r="E21" s="42" t="s">
        <v>81</v>
      </c>
      <c r="F21" s="42" t="s">
        <v>82</v>
      </c>
      <c r="G21" s="43">
        <v>2025.1</v>
      </c>
      <c r="H21" s="43">
        <v>2025.1</v>
      </c>
      <c r="I21" s="32" t="s">
        <v>25</v>
      </c>
      <c r="J21" s="42" t="s">
        <v>83</v>
      </c>
      <c r="K21" s="30">
        <f t="shared" si="0"/>
        <v>4754.01</v>
      </c>
      <c r="L21" s="27">
        <v>3277.44</v>
      </c>
      <c r="M21" s="31">
        <v>1340.01</v>
      </c>
      <c r="N21" s="27">
        <v>136.56</v>
      </c>
      <c r="O21" s="27">
        <f t="shared" si="1"/>
        <v>3365.31</v>
      </c>
      <c r="P21" s="27">
        <v>2184.96</v>
      </c>
      <c r="Q21" s="31">
        <v>1084.77</v>
      </c>
      <c r="R21" s="27">
        <v>95.58</v>
      </c>
      <c r="S21" s="30"/>
    </row>
    <row r="22" s="1" customFormat="1" ht="24" customHeight="1" spans="1:19">
      <c r="A22" s="18">
        <v>19</v>
      </c>
      <c r="B22" s="26" t="s">
        <v>84</v>
      </c>
      <c r="C22" s="44" t="s">
        <v>85</v>
      </c>
      <c r="D22" s="37" t="s">
        <v>29</v>
      </c>
      <c r="E22" s="37" t="s">
        <v>86</v>
      </c>
      <c r="F22" s="45" t="s">
        <v>24</v>
      </c>
      <c r="G22" s="31">
        <v>2026.01</v>
      </c>
      <c r="H22" s="31">
        <v>2026.03</v>
      </c>
      <c r="I22" s="46" t="s">
        <v>25</v>
      </c>
      <c r="J22" s="31">
        <v>7</v>
      </c>
      <c r="K22" s="30">
        <f t="shared" si="0"/>
        <v>4754.01</v>
      </c>
      <c r="L22" s="27">
        <v>3277.44</v>
      </c>
      <c r="M22" s="31">
        <v>1340.01</v>
      </c>
      <c r="N22" s="27">
        <v>136.56</v>
      </c>
      <c r="O22" s="27">
        <f t="shared" si="1"/>
        <v>3365.31</v>
      </c>
      <c r="P22" s="27">
        <v>2184.96</v>
      </c>
      <c r="Q22" s="31">
        <v>1084.77</v>
      </c>
      <c r="R22" s="27">
        <v>95.58</v>
      </c>
      <c r="S22" s="30"/>
    </row>
    <row r="23" s="1" customFormat="1" ht="24" customHeight="1" spans="1:19">
      <c r="A23" s="18">
        <v>20</v>
      </c>
      <c r="B23" s="26" t="s">
        <v>84</v>
      </c>
      <c r="C23" s="44" t="s">
        <v>87</v>
      </c>
      <c r="D23" s="37" t="s">
        <v>29</v>
      </c>
      <c r="E23" s="37" t="s">
        <v>88</v>
      </c>
      <c r="F23" s="45" t="s">
        <v>24</v>
      </c>
      <c r="G23" s="31">
        <v>2026.04</v>
      </c>
      <c r="H23" s="31">
        <v>2026.04</v>
      </c>
      <c r="I23" s="46" t="s">
        <v>25</v>
      </c>
      <c r="J23" s="31">
        <v>6</v>
      </c>
      <c r="K23" s="30">
        <f t="shared" si="0"/>
        <v>4754.01</v>
      </c>
      <c r="L23" s="27">
        <v>3277.44</v>
      </c>
      <c r="M23" s="31">
        <v>1340.01</v>
      </c>
      <c r="N23" s="27">
        <v>136.56</v>
      </c>
      <c r="O23" s="27">
        <f t="shared" si="1"/>
        <v>3365.31</v>
      </c>
      <c r="P23" s="27">
        <v>2184.96</v>
      </c>
      <c r="Q23" s="31">
        <v>1084.77</v>
      </c>
      <c r="R23" s="27">
        <v>95.58</v>
      </c>
      <c r="S23" s="30"/>
    </row>
    <row r="24" s="1" customFormat="1" ht="24" customHeight="1" spans="1:19">
      <c r="A24" s="18">
        <v>21</v>
      </c>
      <c r="B24" s="26" t="s">
        <v>84</v>
      </c>
      <c r="C24" s="44" t="s">
        <v>89</v>
      </c>
      <c r="D24" s="37" t="s">
        <v>22</v>
      </c>
      <c r="E24" s="37" t="s">
        <v>90</v>
      </c>
      <c r="F24" s="45" t="s">
        <v>24</v>
      </c>
      <c r="G24" s="44">
        <v>2026.06</v>
      </c>
      <c r="H24" s="31">
        <v>2026.06</v>
      </c>
      <c r="I24" s="46" t="s">
        <v>25</v>
      </c>
      <c r="J24" s="44">
        <v>4</v>
      </c>
      <c r="K24" s="30">
        <f t="shared" si="0"/>
        <v>4754.01</v>
      </c>
      <c r="L24" s="27">
        <v>3277.44</v>
      </c>
      <c r="M24" s="31">
        <v>1340.01</v>
      </c>
      <c r="N24" s="27">
        <v>136.56</v>
      </c>
      <c r="O24" s="27">
        <f t="shared" si="1"/>
        <v>3365.31</v>
      </c>
      <c r="P24" s="27">
        <v>2184.96</v>
      </c>
      <c r="Q24" s="31">
        <v>1084.77</v>
      </c>
      <c r="R24" s="27">
        <v>95.58</v>
      </c>
      <c r="S24" s="30"/>
    </row>
    <row r="25" s="1" customFormat="1" ht="24" customHeight="1" spans="1:19">
      <c r="A25" s="18">
        <v>22</v>
      </c>
      <c r="B25" s="26" t="s">
        <v>84</v>
      </c>
      <c r="C25" s="44" t="s">
        <v>91</v>
      </c>
      <c r="D25" s="44" t="s">
        <v>22</v>
      </c>
      <c r="E25" s="46" t="s">
        <v>92</v>
      </c>
      <c r="F25" s="45" t="s">
        <v>24</v>
      </c>
      <c r="G25" s="44">
        <v>2026.06</v>
      </c>
      <c r="H25" s="31">
        <v>2026.06</v>
      </c>
      <c r="I25" s="46" t="s">
        <v>25</v>
      </c>
      <c r="J25" s="44">
        <v>4</v>
      </c>
      <c r="K25" s="30">
        <f t="shared" si="0"/>
        <v>4754.01</v>
      </c>
      <c r="L25" s="27">
        <v>3277.44</v>
      </c>
      <c r="M25" s="31">
        <v>1340.01</v>
      </c>
      <c r="N25" s="27">
        <v>136.56</v>
      </c>
      <c r="O25" s="27">
        <f t="shared" si="1"/>
        <v>3365.31</v>
      </c>
      <c r="P25" s="27">
        <v>2184.96</v>
      </c>
      <c r="Q25" s="31">
        <v>1084.77</v>
      </c>
      <c r="R25" s="27">
        <v>95.58</v>
      </c>
      <c r="S25" s="30"/>
    </row>
    <row r="26" s="1" customFormat="1" ht="24" customHeight="1" spans="1:19">
      <c r="A26" s="18">
        <v>23</v>
      </c>
      <c r="B26" s="26" t="s">
        <v>93</v>
      </c>
      <c r="C26" s="27" t="s">
        <v>94</v>
      </c>
      <c r="D26" s="27" t="s">
        <v>29</v>
      </c>
      <c r="E26" s="32" t="s">
        <v>95</v>
      </c>
      <c r="F26" s="32" t="s">
        <v>24</v>
      </c>
      <c r="G26" s="32" t="s">
        <v>46</v>
      </c>
      <c r="H26" s="32" t="s">
        <v>46</v>
      </c>
      <c r="I26" s="32" t="s">
        <v>25</v>
      </c>
      <c r="J26" s="27">
        <v>8</v>
      </c>
      <c r="K26" s="30">
        <f t="shared" si="0"/>
        <v>4754.01</v>
      </c>
      <c r="L26" s="27">
        <v>3277.44</v>
      </c>
      <c r="M26" s="31">
        <v>1340.01</v>
      </c>
      <c r="N26" s="27">
        <v>136.56</v>
      </c>
      <c r="O26" s="27">
        <f t="shared" si="1"/>
        <v>3365.31</v>
      </c>
      <c r="P26" s="27">
        <v>2184.96</v>
      </c>
      <c r="Q26" s="31">
        <v>1084.77</v>
      </c>
      <c r="R26" s="27">
        <v>95.58</v>
      </c>
      <c r="S26" s="30"/>
    </row>
    <row r="27" s="1" customFormat="1" ht="24" customHeight="1" spans="1:19">
      <c r="A27" s="18">
        <v>24</v>
      </c>
      <c r="B27" s="26" t="s">
        <v>93</v>
      </c>
      <c r="C27" s="27" t="s">
        <v>96</v>
      </c>
      <c r="D27" s="27" t="s">
        <v>22</v>
      </c>
      <c r="E27" s="32" t="s">
        <v>97</v>
      </c>
      <c r="F27" s="32" t="s">
        <v>24</v>
      </c>
      <c r="G27" s="32" t="s">
        <v>46</v>
      </c>
      <c r="H27" s="32" t="s">
        <v>46</v>
      </c>
      <c r="I27" s="32" t="s">
        <v>25</v>
      </c>
      <c r="J27" s="27">
        <v>8</v>
      </c>
      <c r="K27" s="30">
        <f t="shared" si="0"/>
        <v>4754.01</v>
      </c>
      <c r="L27" s="27">
        <v>3277.44</v>
      </c>
      <c r="M27" s="31">
        <v>1340.01</v>
      </c>
      <c r="N27" s="27">
        <v>136.56</v>
      </c>
      <c r="O27" s="27">
        <f t="shared" si="1"/>
        <v>3365.31</v>
      </c>
      <c r="P27" s="27">
        <v>2184.96</v>
      </c>
      <c r="Q27" s="31">
        <v>1084.77</v>
      </c>
      <c r="R27" s="27">
        <v>95.58</v>
      </c>
      <c r="S27" s="30"/>
    </row>
    <row r="28" s="1" customFormat="1" ht="24" customHeight="1" spans="1:19">
      <c r="A28" s="18">
        <v>25</v>
      </c>
      <c r="B28" s="26" t="s">
        <v>93</v>
      </c>
      <c r="C28" s="27" t="s">
        <v>98</v>
      </c>
      <c r="D28" s="27" t="s">
        <v>29</v>
      </c>
      <c r="E28" s="27" t="s">
        <v>99</v>
      </c>
      <c r="F28" s="32" t="s">
        <v>24</v>
      </c>
      <c r="G28" s="32" t="s">
        <v>100</v>
      </c>
      <c r="H28" s="32" t="s">
        <v>100</v>
      </c>
      <c r="I28" s="32" t="s">
        <v>25</v>
      </c>
      <c r="J28" s="27">
        <v>7</v>
      </c>
      <c r="K28" s="30">
        <f t="shared" si="0"/>
        <v>4530.51</v>
      </c>
      <c r="L28" s="27">
        <v>3062.88</v>
      </c>
      <c r="M28" s="31">
        <v>1340.01</v>
      </c>
      <c r="N28" s="27">
        <v>127.62</v>
      </c>
      <c r="O28" s="27">
        <f t="shared" si="1"/>
        <v>3216.03</v>
      </c>
      <c r="P28" s="27">
        <v>2041.92</v>
      </c>
      <c r="Q28" s="31">
        <v>1084.77</v>
      </c>
      <c r="R28" s="27">
        <v>89.34</v>
      </c>
      <c r="S28" s="30"/>
    </row>
    <row r="29" s="1" customFormat="1" ht="24" customHeight="1" spans="1:19">
      <c r="A29" s="18">
        <v>26</v>
      </c>
      <c r="B29" s="26" t="s">
        <v>101</v>
      </c>
      <c r="C29" s="27" t="s">
        <v>102</v>
      </c>
      <c r="D29" s="27" t="s">
        <v>29</v>
      </c>
      <c r="E29" s="27" t="s">
        <v>103</v>
      </c>
      <c r="F29" s="47" t="s">
        <v>104</v>
      </c>
      <c r="G29" s="32" t="s">
        <v>105</v>
      </c>
      <c r="H29" s="32" t="s">
        <v>105</v>
      </c>
      <c r="I29" s="32" t="s">
        <v>25</v>
      </c>
      <c r="J29" s="27">
        <v>3</v>
      </c>
      <c r="K29" s="30">
        <f t="shared" si="0"/>
        <v>4754.01</v>
      </c>
      <c r="L29" s="27">
        <v>3277.44</v>
      </c>
      <c r="M29" s="31">
        <v>1340.01</v>
      </c>
      <c r="N29" s="27">
        <v>136.56</v>
      </c>
      <c r="O29" s="27">
        <f t="shared" si="1"/>
        <v>3365.31</v>
      </c>
      <c r="P29" s="27">
        <v>2184.96</v>
      </c>
      <c r="Q29" s="31">
        <v>1084.77</v>
      </c>
      <c r="R29" s="27">
        <v>95.58</v>
      </c>
      <c r="S29" s="30"/>
    </row>
  </sheetData>
  <autoFilter xmlns:etc="http://www.wps.cn/officeDocument/2017/etCustomData" ref="A2:S29" etc:filterBottomFollowUsedRange="0">
    <extLst/>
  </autoFilter>
  <mergeCells count="16">
    <mergeCell ref="A1:S1"/>
    <mergeCell ref="L2:N2"/>
    <mergeCell ref="P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S2:S3"/>
  </mergeCells>
  <pageMargins left="0.236111111111111" right="0.236111111111111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风雨同舟</cp:lastModifiedBy>
  <cp:revision>0</cp:revision>
  <dcterms:created xsi:type="dcterms:W3CDTF">2018-07-03T00:09:00Z</dcterms:created>
  <cp:lastPrinted>2019-12-02T01:51:00Z</cp:lastPrinted>
  <dcterms:modified xsi:type="dcterms:W3CDTF">2026-11-03T04:23:33Z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91B988A502F7424EADF48EC00094D42B</vt:lpwstr>
  </property>
  <property fmtid="{D5CDD505-2E9C-101B-9397-08002B2CF9AE}" pid="4" name="commondata">
    <vt:lpwstr>eyJoZGlkIjoiYjBmZWEzNGU5MTc0MTczYzQ5NWE1NmRhZjY2NDljYTUifQ==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